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JP Well-Being\R4年度(2022-2023)\02.R4 Job\MHLW_老健_老人保健健康増進等事業\22-1-61_高齢者向け住まい定点調査（JM：安田）\30_ENQ関連\08_ローデータ・集計結果\02_クロス集計結果\"/>
    </mc:Choice>
  </mc:AlternateContent>
  <xr:revisionPtr revIDLastSave="0" documentId="13_ncr:1_{E6788B64-9739-4E6B-91BA-0CC7FC00EA61}" xr6:coauthVersionLast="47" xr6:coauthVersionMax="47" xr10:uidLastSave="{00000000-0000-0000-0000-000000000000}"/>
  <bookViews>
    <workbookView xWindow="-120" yWindow="-120" windowWidth="29040" windowHeight="17640" tabRatio="873" xr2:uid="{00000000-000D-0000-FFFF-FFFF00000000}"/>
  </bookViews>
  <sheets>
    <sheet name="Index" sheetId="114" r:id="rId1"/>
    <sheet name="1-1(1)" sheetId="83" r:id="rId2"/>
    <sheet name="1-1(2)" sheetId="95" r:id="rId3"/>
    <sheet name="1-2" sheetId="79" r:id="rId4"/>
    <sheet name="1-3" sheetId="77" r:id="rId5"/>
    <sheet name="1-4" sheetId="78" r:id="rId6"/>
    <sheet name="2-1" sheetId="97" r:id="rId7"/>
    <sheet name="2-2" sheetId="98" r:id="rId8"/>
    <sheet name="2-3" sheetId="99" r:id="rId9"/>
    <sheet name="2-4" sheetId="100" r:id="rId10"/>
    <sheet name="2-5" sheetId="101" r:id="rId11"/>
    <sheet name="3-1" sheetId="102" r:id="rId12"/>
    <sheet name="3-2" sheetId="103" r:id="rId13"/>
    <sheet name="3-3" sheetId="104" r:id="rId14"/>
    <sheet name="3-4" sheetId="106" r:id="rId15"/>
    <sheet name="4-1(1)" sheetId="108" r:id="rId16"/>
    <sheet name="4-1(2)" sheetId="109" r:id="rId17"/>
    <sheet name="4-2(1)" sheetId="110" r:id="rId18"/>
    <sheet name="4-2(2)" sheetId="111" r:id="rId19"/>
    <sheet name="4-3(1)" sheetId="112" r:id="rId20"/>
    <sheet name="4-3(2)" sheetId="113" r:id="rId21"/>
  </sheets>
  <definedNames>
    <definedName name="_xlnm._FilterDatabase" localSheetId="1" hidden="1">'1-1(1)'!$D$6:$J$26</definedName>
    <definedName name="_xlnm._FilterDatabase" localSheetId="2" hidden="1">'1-1(2)'!$D$4:$I$24</definedName>
    <definedName name="_xlnm._FilterDatabase" localSheetId="3" hidden="1">'1-2'!$D$4:$I$87</definedName>
    <definedName name="_xlnm._FilterDatabase" localSheetId="4" hidden="1">'1-3'!$D$4:$I$132</definedName>
    <definedName name="_xlnm._FilterDatabase" localSheetId="5" hidden="1">'1-4'!$D$4:$I$53</definedName>
    <definedName name="_xlnm._FilterDatabase" localSheetId="6" hidden="1">'2-1'!$E$6:$J$39</definedName>
    <definedName name="_xlnm._FilterDatabase" localSheetId="7" hidden="1">'2-2'!$E$6:$M$39</definedName>
    <definedName name="_xlnm._FilterDatabase" localSheetId="8" hidden="1">'2-3'!$E$5:$G$36</definedName>
    <definedName name="_xlnm._FilterDatabase" localSheetId="9" hidden="1">'2-4'!$D$4:$H$126</definedName>
    <definedName name="_xlnm._FilterDatabase" localSheetId="10" hidden="1">'2-5'!$D$4:$F$97</definedName>
    <definedName name="_xlnm._FilterDatabase" localSheetId="11" hidden="1">'3-1'!$D$4:$F$63</definedName>
    <definedName name="_xlnm._FilterDatabase" localSheetId="12" hidden="1">'3-2'!$D$25:$F$103</definedName>
    <definedName name="_xlnm._FilterDatabase" localSheetId="13" hidden="1">'3-3'!$D$4:$F$33</definedName>
    <definedName name="_xlnm._FilterDatabase" localSheetId="14" hidden="1">'3-4'!$D$4:$S$39</definedName>
    <definedName name="_xlnm._FilterDatabase" localSheetId="15" hidden="1">'4-1(1)'!$D$4:$M$141</definedName>
    <definedName name="_xlnm._FilterDatabase" localSheetId="16" hidden="1">'4-1(2)'!$D$4:$G$129</definedName>
    <definedName name="_xlnm._FilterDatabase" localSheetId="17" hidden="1">'4-2(1)'!$D$4:$N$210</definedName>
    <definedName name="_xlnm._FilterDatabase" localSheetId="18" hidden="1">'4-2(2)'!#REF!</definedName>
    <definedName name="_xlnm._FilterDatabase" localSheetId="19" hidden="1">'4-3(1)'!$D$4:$N$135</definedName>
    <definedName name="_xlnm._FilterDatabase" localSheetId="20" hidden="1">'4-3(2)'!$D$4:$O$27</definedName>
    <definedName name="_xlnm.Print_Area" localSheetId="1">'1-1(1)'!$D$6:$M$26</definedName>
    <definedName name="_xlnm.Print_Area" localSheetId="2">'1-1(2)'!$D$4:$M$24</definedName>
    <definedName name="_xlnm.Print_Area" localSheetId="3">'1-2'!$D$4:$I$87</definedName>
    <definedName name="_xlnm.Print_Area" localSheetId="4">'1-3'!$D$4:$I$132</definedName>
    <definedName name="_xlnm.Print_Area" localSheetId="5">'1-4'!$D$4:$I$53</definedName>
    <definedName name="_xlnm.Print_Area" localSheetId="6">'2-1'!$E$4:$J$39</definedName>
    <definedName name="_xlnm.Print_Area" localSheetId="7">'2-2'!$E$4:$AC$39</definedName>
    <definedName name="_xlnm.Print_Area" localSheetId="8">'2-3'!$E$5:$G$36</definedName>
    <definedName name="_xlnm.Print_Area" localSheetId="9">'2-4'!$D$4:$H$126</definedName>
    <definedName name="_xlnm.Print_Area" localSheetId="10">'2-5'!$D$4:$H$97</definedName>
    <definedName name="_xlnm.Print_Area" localSheetId="11">'3-1'!$D$4:$F$63</definedName>
    <definedName name="_xlnm.Print_Area" localSheetId="12">'3-2'!$D$4:$F$103</definedName>
    <definedName name="_xlnm.Print_Area" localSheetId="13">'3-3'!$D$4:$F$90</definedName>
    <definedName name="_xlnm.Print_Area" localSheetId="14">'3-4'!$D$4:$AL$39</definedName>
    <definedName name="_xlnm.Print_Area" localSheetId="15">'4-1(1)'!$D$4:$AK$141</definedName>
    <definedName name="_xlnm.Print_Area" localSheetId="16">'4-1(2)'!$D$4:$G$129</definedName>
    <definedName name="_xlnm.Print_Area" localSheetId="17">'4-2(1)'!$D$4:$W$210</definedName>
    <definedName name="_xlnm.Print_Area" localSheetId="18">'4-2(2)'!$D$4:$L$27</definedName>
    <definedName name="_xlnm.Print_Area" localSheetId="19">'4-3(1)'!$D$4:$AB$135</definedName>
    <definedName name="_xlnm.Print_Area" localSheetId="20">'4-3(2)'!$D$4:$P$27</definedName>
    <definedName name="_xlnm.Print_Area" localSheetId="0">Index!$A$1:$H$135</definedName>
    <definedName name="_xlnm.Print_Titles" localSheetId="1">'1-1(1)'!$A:$C,'1-1(1)'!$1:$5</definedName>
    <definedName name="_xlnm.Print_Titles" localSheetId="2">'1-1(2)'!$A:$C,'1-1(2)'!$1:$3</definedName>
    <definedName name="_xlnm.Print_Titles" localSheetId="3">'1-2'!$A:$C,'1-2'!$1:$3</definedName>
    <definedName name="_xlnm.Print_Titles" localSheetId="4">'1-3'!$A:$C,'1-3'!$1:$3</definedName>
    <definedName name="_xlnm.Print_Titles" localSheetId="5">'1-4'!$A:$C,'1-4'!$1:$3</definedName>
    <definedName name="_xlnm.Print_Titles" localSheetId="6">'2-1'!$A:$D,'2-1'!$1:$3</definedName>
    <definedName name="_xlnm.Print_Titles" localSheetId="7">'2-2'!$A:$D,'2-2'!$1:$3</definedName>
    <definedName name="_xlnm.Print_Titles" localSheetId="8">'2-3'!$A:$D,'2-3'!$1:$3</definedName>
    <definedName name="_xlnm.Print_Titles" localSheetId="9">'2-4'!$A:$C,'2-4'!$1:$3</definedName>
    <definedName name="_xlnm.Print_Titles" localSheetId="10">'2-5'!$A:$C,'2-5'!$1:$3</definedName>
    <definedName name="_xlnm.Print_Titles" localSheetId="11">'3-1'!$A:$C,'3-1'!$1:$3</definedName>
    <definedName name="_xlnm.Print_Titles" localSheetId="12">'3-2'!$A:$C,'3-2'!$1:$3</definedName>
    <definedName name="_xlnm.Print_Titles" localSheetId="13">'3-3'!$A:$C,'3-3'!$1:$3</definedName>
    <definedName name="_xlnm.Print_Titles" localSheetId="14">'3-4'!$A:$C,'3-4'!$1:$3</definedName>
    <definedName name="_xlnm.Print_Titles" localSheetId="15">'4-1(1)'!$A:$C,'4-1(1)'!$1:$3</definedName>
    <definedName name="_xlnm.Print_Titles" localSheetId="16">'4-1(2)'!$A:$C,'4-1(2)'!$1:$3</definedName>
    <definedName name="_xlnm.Print_Titles" localSheetId="17">'4-2(1)'!$A:$C,'4-2(1)'!$1:$3</definedName>
    <definedName name="_xlnm.Print_Titles" localSheetId="18">'4-2(2)'!$A:$C,'4-2(2)'!$1:$3</definedName>
    <definedName name="_xlnm.Print_Titles" localSheetId="19">'4-3(1)'!$A:$C,'4-3(1)'!$1:$3</definedName>
    <definedName name="_xlnm.Print_Titles" localSheetId="20">'4-3(2)'!$A:$C,'4-3(2)'!$1:$3</definedName>
  </definedNames>
  <calcPr calcId="145621"/>
</workbook>
</file>

<file path=xl/calcChain.xml><?xml version="1.0" encoding="utf-8"?>
<calcChain xmlns="http://schemas.openxmlformats.org/spreadsheetml/2006/main">
  <c r="D4" i="113" l="1"/>
  <c r="E4" i="113"/>
  <c r="F4" i="113"/>
  <c r="G4" i="113"/>
  <c r="H4" i="113"/>
  <c r="I4" i="113"/>
  <c r="J4" i="113"/>
  <c r="K4" i="113"/>
  <c r="L4" i="113"/>
  <c r="M4" i="113"/>
  <c r="N4" i="113"/>
  <c r="O4" i="113"/>
  <c r="P4" i="113"/>
  <c r="E5" i="113"/>
  <c r="F5" i="113"/>
  <c r="G5" i="113"/>
  <c r="H5" i="113"/>
  <c r="D5" i="113" s="1"/>
  <c r="I5" i="113"/>
  <c r="J5" i="113"/>
  <c r="K5" i="113"/>
  <c r="L5" i="113"/>
  <c r="M5" i="113"/>
  <c r="N5" i="113"/>
  <c r="O5" i="113"/>
  <c r="D6" i="113"/>
  <c r="K6" i="113" s="1"/>
  <c r="H6" i="113"/>
  <c r="L6" i="113"/>
  <c r="M6" i="113"/>
  <c r="N6" i="113"/>
  <c r="O6" i="113"/>
  <c r="P6" i="113"/>
  <c r="D7" i="113"/>
  <c r="F7" i="113" s="1"/>
  <c r="E7" i="113"/>
  <c r="G7" i="113"/>
  <c r="H7" i="113"/>
  <c r="I7" i="113"/>
  <c r="J7" i="113"/>
  <c r="K7" i="113"/>
  <c r="L7" i="113"/>
  <c r="M7" i="113"/>
  <c r="N7" i="113"/>
  <c r="O7" i="113"/>
  <c r="P7" i="113"/>
  <c r="D8" i="113"/>
  <c r="E8" i="113"/>
  <c r="F8" i="113"/>
  <c r="G8" i="113"/>
  <c r="H8" i="113"/>
  <c r="I8" i="113"/>
  <c r="J8" i="113"/>
  <c r="K8" i="113"/>
  <c r="L8" i="113"/>
  <c r="M8" i="113"/>
  <c r="N8" i="113"/>
  <c r="O8" i="113"/>
  <c r="P8" i="113"/>
  <c r="D9" i="113"/>
  <c r="E9" i="113" s="1"/>
  <c r="H9" i="113"/>
  <c r="I9" i="113"/>
  <c r="J9" i="113"/>
  <c r="K9" i="113"/>
  <c r="L9" i="113"/>
  <c r="M9" i="113"/>
  <c r="N9" i="113"/>
  <c r="O9" i="113"/>
  <c r="P9" i="113"/>
  <c r="D10" i="113"/>
  <c r="G10" i="113" s="1"/>
  <c r="L10" i="113"/>
  <c r="P10" i="113"/>
  <c r="D11" i="113"/>
  <c r="E11" i="113" s="1"/>
  <c r="F11" i="113"/>
  <c r="G11" i="113"/>
  <c r="H11" i="113"/>
  <c r="I11" i="113"/>
  <c r="J11" i="113"/>
  <c r="K11" i="113"/>
  <c r="L11" i="113"/>
  <c r="M11" i="113"/>
  <c r="N11" i="113"/>
  <c r="O11" i="113"/>
  <c r="P11" i="113"/>
  <c r="D12" i="113"/>
  <c r="E12" i="113"/>
  <c r="F12" i="113"/>
  <c r="G12" i="113"/>
  <c r="H12" i="113"/>
  <c r="I12" i="113"/>
  <c r="J12" i="113"/>
  <c r="K12" i="113"/>
  <c r="L12" i="113"/>
  <c r="M12" i="113"/>
  <c r="N12" i="113"/>
  <c r="O12" i="113"/>
  <c r="P12" i="113"/>
  <c r="E13" i="113"/>
  <c r="D13" i="113" s="1"/>
  <c r="F13" i="113"/>
  <c r="G13" i="113"/>
  <c r="H13" i="113"/>
  <c r="I13" i="113"/>
  <c r="J13" i="113"/>
  <c r="K13" i="113"/>
  <c r="L13" i="113"/>
  <c r="M13" i="113"/>
  <c r="N13" i="113"/>
  <c r="O13" i="113"/>
  <c r="D14" i="113"/>
  <c r="F14" i="113" s="1"/>
  <c r="E14" i="113"/>
  <c r="H14" i="113"/>
  <c r="I14" i="113"/>
  <c r="J14" i="113"/>
  <c r="K14" i="113"/>
  <c r="L14" i="113"/>
  <c r="M14" i="113"/>
  <c r="N14" i="113"/>
  <c r="O14" i="113"/>
  <c r="P14" i="113"/>
  <c r="D15" i="113"/>
  <c r="G15" i="113" s="1"/>
  <c r="L15" i="113"/>
  <c r="P15" i="113"/>
  <c r="D16" i="113"/>
  <c r="E16" i="113"/>
  <c r="F16" i="113"/>
  <c r="G16" i="113"/>
  <c r="H16" i="113"/>
  <c r="I16" i="113"/>
  <c r="J16" i="113"/>
  <c r="K16" i="113"/>
  <c r="L16" i="113"/>
  <c r="M16" i="113"/>
  <c r="N16" i="113"/>
  <c r="O16" i="113"/>
  <c r="P16" i="113"/>
  <c r="D17" i="113"/>
  <c r="E17" i="113" s="1"/>
  <c r="F17" i="113"/>
  <c r="H17" i="113"/>
  <c r="I17" i="113"/>
  <c r="J17" i="113"/>
  <c r="K17" i="113"/>
  <c r="L17" i="113"/>
  <c r="M17" i="113"/>
  <c r="N17" i="113"/>
  <c r="O17" i="113"/>
  <c r="P17" i="113"/>
  <c r="D18" i="113"/>
  <c r="H18" i="113" s="1"/>
  <c r="E18" i="113"/>
  <c r="L18" i="113"/>
  <c r="M18" i="113"/>
  <c r="P18" i="113"/>
  <c r="D19" i="113"/>
  <c r="K19" i="113" s="1"/>
  <c r="G19" i="113"/>
  <c r="H19" i="113"/>
  <c r="I19" i="113"/>
  <c r="J19" i="113"/>
  <c r="L19" i="113"/>
  <c r="N19" i="113"/>
  <c r="O19" i="113"/>
  <c r="P19" i="113"/>
  <c r="D20" i="113"/>
  <c r="K21" i="113" s="1"/>
  <c r="E20" i="113"/>
  <c r="F20" i="113"/>
  <c r="G20" i="113"/>
  <c r="H20" i="113"/>
  <c r="I20" i="113"/>
  <c r="J20" i="113"/>
  <c r="K20" i="113"/>
  <c r="L20" i="113"/>
  <c r="M20" i="113"/>
  <c r="N20" i="113"/>
  <c r="O20" i="113"/>
  <c r="P20" i="113"/>
  <c r="E21" i="113"/>
  <c r="F21" i="113"/>
  <c r="G21" i="113"/>
  <c r="H21" i="113"/>
  <c r="I21" i="113"/>
  <c r="J21" i="113"/>
  <c r="L21" i="113"/>
  <c r="M21" i="113"/>
  <c r="N21" i="113"/>
  <c r="O21" i="113"/>
  <c r="D22" i="113"/>
  <c r="E22" i="113" s="1"/>
  <c r="H22" i="113"/>
  <c r="I22" i="113"/>
  <c r="J22" i="113"/>
  <c r="K22" i="113"/>
  <c r="L22" i="113"/>
  <c r="N22" i="113"/>
  <c r="P22" i="113"/>
  <c r="D23" i="113"/>
  <c r="H23" i="113" s="1"/>
  <c r="E23" i="113"/>
  <c r="L23" i="113"/>
  <c r="M23" i="113"/>
  <c r="P23" i="113"/>
  <c r="D24" i="113"/>
  <c r="K24" i="113" s="1"/>
  <c r="F24" i="113"/>
  <c r="G24" i="113"/>
  <c r="H24" i="113"/>
  <c r="I24" i="113"/>
  <c r="J24" i="113"/>
  <c r="L24" i="113"/>
  <c r="N24" i="113"/>
  <c r="O24" i="113"/>
  <c r="P24" i="113"/>
  <c r="D25" i="113"/>
  <c r="F25" i="113" s="1"/>
  <c r="I25" i="113"/>
  <c r="J25" i="113"/>
  <c r="K25" i="113"/>
  <c r="L25" i="113"/>
  <c r="M25" i="113"/>
  <c r="O25" i="113"/>
  <c r="P25" i="113"/>
  <c r="D26" i="113"/>
  <c r="I26" i="113" s="1"/>
  <c r="E26" i="113"/>
  <c r="F26" i="113"/>
  <c r="L26" i="113"/>
  <c r="M26" i="113"/>
  <c r="N26" i="113"/>
  <c r="P26" i="113"/>
  <c r="D27" i="113"/>
  <c r="F27" i="113" s="1"/>
  <c r="E27" i="113"/>
  <c r="G27" i="113"/>
  <c r="H27" i="113"/>
  <c r="I27" i="113"/>
  <c r="J27" i="113"/>
  <c r="K27" i="113"/>
  <c r="L27" i="113"/>
  <c r="M27" i="113"/>
  <c r="O27" i="113"/>
  <c r="P27" i="113"/>
  <c r="D4" i="112"/>
  <c r="F5" i="112" s="1"/>
  <c r="E4" i="112"/>
  <c r="F4" i="112"/>
  <c r="G4" i="112"/>
  <c r="H4" i="112"/>
  <c r="I4" i="112"/>
  <c r="J4" i="112"/>
  <c r="K4" i="112"/>
  <c r="L4" i="112"/>
  <c r="M4" i="112"/>
  <c r="N4" i="112"/>
  <c r="O4" i="112"/>
  <c r="P4" i="112"/>
  <c r="Q4" i="112"/>
  <c r="R4" i="112"/>
  <c r="S4" i="112"/>
  <c r="T4" i="112"/>
  <c r="U4" i="112"/>
  <c r="V4" i="112"/>
  <c r="W4" i="112"/>
  <c r="X4" i="112"/>
  <c r="Y4" i="112"/>
  <c r="Z4" i="112"/>
  <c r="AA4" i="112"/>
  <c r="AB4" i="112"/>
  <c r="K5" i="112"/>
  <c r="Q5" i="112"/>
  <c r="P5" i="112" s="1"/>
  <c r="R5" i="112"/>
  <c r="S5" i="112"/>
  <c r="T5" i="112"/>
  <c r="U5" i="112"/>
  <c r="V5" i="112"/>
  <c r="W5" i="112"/>
  <c r="X5" i="112"/>
  <c r="Y5" i="112"/>
  <c r="Z5" i="112"/>
  <c r="AA5" i="112"/>
  <c r="D6" i="112"/>
  <c r="G6" i="112" s="1"/>
  <c r="L6" i="112"/>
  <c r="O6" i="112"/>
  <c r="P6" i="112"/>
  <c r="W6" i="112" s="1"/>
  <c r="Q6" i="112"/>
  <c r="R6" i="112"/>
  <c r="S6" i="112"/>
  <c r="T6" i="112"/>
  <c r="U6" i="112"/>
  <c r="X6" i="112"/>
  <c r="Y6" i="112"/>
  <c r="Z6" i="112"/>
  <c r="AA6" i="112"/>
  <c r="AB6" i="112"/>
  <c r="D7" i="112"/>
  <c r="F7" i="112" s="1"/>
  <c r="G7" i="112"/>
  <c r="H7" i="112"/>
  <c r="I7" i="112"/>
  <c r="J7" i="112"/>
  <c r="K7" i="112"/>
  <c r="L7" i="112"/>
  <c r="O7" i="112"/>
  <c r="P7" i="112"/>
  <c r="V7" i="112" s="1"/>
  <c r="Q7" i="112"/>
  <c r="R7" i="112"/>
  <c r="S7" i="112"/>
  <c r="X7" i="112"/>
  <c r="Y7" i="112"/>
  <c r="Z7" i="112"/>
  <c r="AA7" i="112"/>
  <c r="AB7" i="112"/>
  <c r="D8" i="112"/>
  <c r="E8" i="112"/>
  <c r="F8" i="112"/>
  <c r="G8" i="112"/>
  <c r="H8" i="112"/>
  <c r="I8" i="112"/>
  <c r="J8" i="112"/>
  <c r="K8" i="112"/>
  <c r="L8" i="112"/>
  <c r="M8" i="112"/>
  <c r="N8" i="112"/>
  <c r="O8" i="112"/>
  <c r="P8" i="112"/>
  <c r="U8" i="112" s="1"/>
  <c r="Q8" i="112"/>
  <c r="R8" i="112"/>
  <c r="X8" i="112"/>
  <c r="Y8" i="112"/>
  <c r="Z8" i="112"/>
  <c r="AB8" i="112"/>
  <c r="D9" i="112"/>
  <c r="E9" i="112"/>
  <c r="F9" i="112"/>
  <c r="G9" i="112"/>
  <c r="H9" i="112"/>
  <c r="I9" i="112"/>
  <c r="J9" i="112"/>
  <c r="K9" i="112"/>
  <c r="L9" i="112"/>
  <c r="M9" i="112"/>
  <c r="N9" i="112"/>
  <c r="O9" i="112"/>
  <c r="P9" i="112"/>
  <c r="T9" i="112" s="1"/>
  <c r="Q9" i="112"/>
  <c r="X9" i="112"/>
  <c r="Y9" i="112"/>
  <c r="AB9" i="112"/>
  <c r="D10" i="112"/>
  <c r="K10" i="112" s="1"/>
  <c r="E10" i="112"/>
  <c r="F10" i="112"/>
  <c r="G10" i="112"/>
  <c r="H10" i="112"/>
  <c r="L10" i="112"/>
  <c r="M10" i="112"/>
  <c r="N10" i="112"/>
  <c r="O10" i="112"/>
  <c r="P10" i="112"/>
  <c r="S10" i="112" s="1"/>
  <c r="X10" i="112"/>
  <c r="AB10" i="112"/>
  <c r="D11" i="112"/>
  <c r="I12" i="112" s="1"/>
  <c r="E11" i="112"/>
  <c r="F11" i="112"/>
  <c r="G11" i="112"/>
  <c r="H11" i="112"/>
  <c r="I11" i="112"/>
  <c r="J11" i="112"/>
  <c r="K11" i="112"/>
  <c r="L11" i="112"/>
  <c r="M11" i="112"/>
  <c r="N11" i="112"/>
  <c r="O11" i="112"/>
  <c r="P11" i="112"/>
  <c r="Q11" i="112"/>
  <c r="R11" i="112"/>
  <c r="S11" i="112"/>
  <c r="T11" i="112"/>
  <c r="U11" i="112"/>
  <c r="V11" i="112"/>
  <c r="W11" i="112"/>
  <c r="X11" i="112"/>
  <c r="Y11" i="112"/>
  <c r="Z11" i="112"/>
  <c r="AA11" i="112"/>
  <c r="AB11" i="112"/>
  <c r="E12" i="112"/>
  <c r="F12" i="112"/>
  <c r="K12" i="112"/>
  <c r="L12" i="112"/>
  <c r="M12" i="112"/>
  <c r="N12" i="112"/>
  <c r="Q12" i="112"/>
  <c r="R12" i="112"/>
  <c r="P12" i="112" s="1"/>
  <c r="S12" i="112"/>
  <c r="T12" i="112"/>
  <c r="U12" i="112"/>
  <c r="V12" i="112"/>
  <c r="W12" i="112"/>
  <c r="X12" i="112"/>
  <c r="Y12" i="112"/>
  <c r="Z12" i="112"/>
  <c r="AA12" i="112"/>
  <c r="D13" i="112"/>
  <c r="J13" i="112" s="1"/>
  <c r="E13" i="112"/>
  <c r="F13" i="112"/>
  <c r="G13" i="112"/>
  <c r="L13" i="112"/>
  <c r="M13" i="112"/>
  <c r="N13" i="112"/>
  <c r="O13" i="112"/>
  <c r="P13" i="112"/>
  <c r="Q13" i="112" s="1"/>
  <c r="R13" i="112"/>
  <c r="S13" i="112"/>
  <c r="T13" i="112"/>
  <c r="U13" i="112"/>
  <c r="V13" i="112"/>
  <c r="W13" i="112"/>
  <c r="X13" i="112"/>
  <c r="Z13" i="112"/>
  <c r="AA13" i="112"/>
  <c r="AB13" i="112"/>
  <c r="D14" i="112"/>
  <c r="I14" i="112" s="1"/>
  <c r="E14" i="112"/>
  <c r="F14" i="112"/>
  <c r="L14" i="112"/>
  <c r="M14" i="112"/>
  <c r="N14" i="112"/>
  <c r="O14" i="112"/>
  <c r="P14" i="112"/>
  <c r="Q14" i="112"/>
  <c r="R14" i="112"/>
  <c r="S14" i="112"/>
  <c r="T14" i="112"/>
  <c r="U14" i="112"/>
  <c r="V14" i="112"/>
  <c r="W14" i="112"/>
  <c r="X14" i="112"/>
  <c r="Y14" i="112"/>
  <c r="Z14" i="112"/>
  <c r="AA14" i="112"/>
  <c r="AB14" i="112"/>
  <c r="D15" i="112"/>
  <c r="H15" i="112" s="1"/>
  <c r="E15" i="112"/>
  <c r="L15" i="112"/>
  <c r="M15" i="112"/>
  <c r="O15" i="112"/>
  <c r="P15" i="112"/>
  <c r="V15" i="112" s="1"/>
  <c r="Q15" i="112"/>
  <c r="R15" i="112"/>
  <c r="S15" i="112"/>
  <c r="T15" i="112"/>
  <c r="U15" i="112"/>
  <c r="X15" i="112"/>
  <c r="Y15" i="112"/>
  <c r="Z15" i="112"/>
  <c r="AA15" i="112"/>
  <c r="AB15" i="112"/>
  <c r="D16" i="112"/>
  <c r="G16" i="112" s="1"/>
  <c r="L16" i="112"/>
  <c r="O16" i="112"/>
  <c r="P16" i="112"/>
  <c r="W16" i="112" s="1"/>
  <c r="Q16" i="112"/>
  <c r="R16" i="112"/>
  <c r="S16" i="112"/>
  <c r="T16" i="112"/>
  <c r="X16" i="112"/>
  <c r="Y16" i="112"/>
  <c r="Z16" i="112"/>
  <c r="AA16" i="112"/>
  <c r="AB16" i="112"/>
  <c r="D17" i="112"/>
  <c r="E17" i="112" s="1"/>
  <c r="F17" i="112"/>
  <c r="G17" i="112"/>
  <c r="H17" i="112"/>
  <c r="I17" i="112"/>
  <c r="J17" i="112"/>
  <c r="K17" i="112"/>
  <c r="L17" i="112"/>
  <c r="N17" i="112"/>
  <c r="O17" i="112"/>
  <c r="P17" i="112"/>
  <c r="V17" i="112" s="1"/>
  <c r="Q17" i="112"/>
  <c r="R17" i="112"/>
  <c r="S17" i="112"/>
  <c r="X17" i="112"/>
  <c r="Y17" i="112"/>
  <c r="Z17" i="112"/>
  <c r="AA17" i="112"/>
  <c r="AB17" i="112"/>
  <c r="D18" i="112"/>
  <c r="E18" i="112"/>
  <c r="F18" i="112"/>
  <c r="G18" i="112"/>
  <c r="H18" i="112"/>
  <c r="I18" i="112"/>
  <c r="J18" i="112"/>
  <c r="K18" i="112"/>
  <c r="L18" i="112"/>
  <c r="M18" i="112"/>
  <c r="N18" i="112"/>
  <c r="O18" i="112"/>
  <c r="P18" i="112"/>
  <c r="U19" i="112" s="1"/>
  <c r="Q18" i="112"/>
  <c r="R18" i="112"/>
  <c r="S18" i="112"/>
  <c r="T18" i="112"/>
  <c r="U18" i="112"/>
  <c r="V18" i="112"/>
  <c r="W18" i="112"/>
  <c r="X18" i="112"/>
  <c r="Y18" i="112"/>
  <c r="Z18" i="112"/>
  <c r="AA18" i="112"/>
  <c r="AB18" i="112"/>
  <c r="E19" i="112"/>
  <c r="D19" i="112" s="1"/>
  <c r="F19" i="112"/>
  <c r="G19" i="112"/>
  <c r="H19" i="112"/>
  <c r="I19" i="112"/>
  <c r="J19" i="112"/>
  <c r="K19" i="112"/>
  <c r="L19" i="112"/>
  <c r="M19" i="112"/>
  <c r="N19" i="112"/>
  <c r="Q19" i="112"/>
  <c r="R19" i="112"/>
  <c r="X19" i="112"/>
  <c r="Y19" i="112"/>
  <c r="Z19" i="112"/>
  <c r="D20" i="112"/>
  <c r="E20" i="112"/>
  <c r="F20" i="112"/>
  <c r="G20" i="112"/>
  <c r="H20" i="112"/>
  <c r="I20" i="112"/>
  <c r="J20" i="112"/>
  <c r="K20" i="112"/>
  <c r="L20" i="112"/>
  <c r="M20" i="112"/>
  <c r="N20" i="112"/>
  <c r="O20" i="112"/>
  <c r="P20" i="112"/>
  <c r="U20" i="112" s="1"/>
  <c r="Q20" i="112"/>
  <c r="R20" i="112"/>
  <c r="X20" i="112"/>
  <c r="Y20" i="112"/>
  <c r="Z20" i="112"/>
  <c r="AB20" i="112"/>
  <c r="D21" i="112"/>
  <c r="E21" i="112" s="1"/>
  <c r="F21" i="112"/>
  <c r="G21" i="112"/>
  <c r="H21" i="112"/>
  <c r="I21" i="112"/>
  <c r="L21" i="112"/>
  <c r="N21" i="112"/>
  <c r="O21" i="112"/>
  <c r="P21" i="112"/>
  <c r="T21" i="112" s="1"/>
  <c r="Q21" i="112"/>
  <c r="X21" i="112"/>
  <c r="Y21" i="112"/>
  <c r="AB21" i="112"/>
  <c r="D22" i="112"/>
  <c r="I22" i="112" s="1"/>
  <c r="E22" i="112"/>
  <c r="F22" i="112"/>
  <c r="G22" i="112"/>
  <c r="H22" i="112"/>
  <c r="K22" i="112"/>
  <c r="L22" i="112"/>
  <c r="M22" i="112"/>
  <c r="N22" i="112"/>
  <c r="O22" i="112"/>
  <c r="P22" i="112"/>
  <c r="S22" i="112" s="1"/>
  <c r="X22" i="112"/>
  <c r="AB22" i="112"/>
  <c r="D23" i="112"/>
  <c r="J23" i="112" s="1"/>
  <c r="E23" i="112"/>
  <c r="F23" i="112"/>
  <c r="G23" i="112"/>
  <c r="L23" i="112"/>
  <c r="M23" i="112"/>
  <c r="N23" i="112"/>
  <c r="O23" i="112"/>
  <c r="P23" i="112"/>
  <c r="Q23" i="112" s="1"/>
  <c r="R23" i="112"/>
  <c r="S23" i="112"/>
  <c r="T23" i="112"/>
  <c r="U23" i="112"/>
  <c r="V23" i="112"/>
  <c r="W23" i="112"/>
  <c r="X23" i="112"/>
  <c r="Y23" i="112"/>
  <c r="Z23" i="112"/>
  <c r="AA23" i="112"/>
  <c r="AB23" i="112"/>
  <c r="D24" i="112"/>
  <c r="I24" i="112" s="1"/>
  <c r="E24" i="112"/>
  <c r="F24" i="112"/>
  <c r="L24" i="112"/>
  <c r="M24" i="112"/>
  <c r="N24" i="112"/>
  <c r="O24" i="112"/>
  <c r="P24" i="112"/>
  <c r="Q24" i="112"/>
  <c r="R24" i="112"/>
  <c r="S24" i="112"/>
  <c r="T24" i="112"/>
  <c r="U24" i="112"/>
  <c r="V24" i="112"/>
  <c r="W24" i="112"/>
  <c r="X24" i="112"/>
  <c r="Y24" i="112"/>
  <c r="Z24" i="112"/>
  <c r="AA24" i="112"/>
  <c r="AB24" i="112"/>
  <c r="D25" i="112"/>
  <c r="G26" i="112" s="1"/>
  <c r="E25" i="112"/>
  <c r="F25" i="112"/>
  <c r="G25" i="112"/>
  <c r="H25" i="112"/>
  <c r="I25" i="112"/>
  <c r="J25" i="112"/>
  <c r="K25" i="112"/>
  <c r="L25" i="112"/>
  <c r="M25" i="112"/>
  <c r="N25" i="112"/>
  <c r="O25" i="112"/>
  <c r="P25" i="112"/>
  <c r="Q26" i="112" s="1"/>
  <c r="Q25" i="112"/>
  <c r="R25" i="112"/>
  <c r="S25" i="112"/>
  <c r="T25" i="112"/>
  <c r="U25" i="112"/>
  <c r="V25" i="112"/>
  <c r="W25" i="112"/>
  <c r="X25" i="112"/>
  <c r="Y25" i="112"/>
  <c r="Z25" i="112"/>
  <c r="AA25" i="112"/>
  <c r="AB25" i="112"/>
  <c r="K26" i="112"/>
  <c r="L26" i="112"/>
  <c r="R26" i="112"/>
  <c r="S26" i="112"/>
  <c r="T26" i="112"/>
  <c r="U26" i="112"/>
  <c r="X26" i="112"/>
  <c r="Y26" i="112"/>
  <c r="Z26" i="112"/>
  <c r="AA26" i="112"/>
  <c r="D27" i="112"/>
  <c r="H27" i="112" s="1"/>
  <c r="E27" i="112"/>
  <c r="L27" i="112"/>
  <c r="M27" i="112"/>
  <c r="O27" i="112"/>
  <c r="P27" i="112"/>
  <c r="Q27" i="112" s="1"/>
  <c r="R27" i="112"/>
  <c r="S27" i="112"/>
  <c r="T27" i="112"/>
  <c r="U27" i="112"/>
  <c r="X27" i="112"/>
  <c r="Z27" i="112"/>
  <c r="AA27" i="112"/>
  <c r="AB27" i="112"/>
  <c r="D28" i="112"/>
  <c r="L28" i="112"/>
  <c r="O28" i="112"/>
  <c r="P28" i="112"/>
  <c r="U28" i="112" s="1"/>
  <c r="Q28" i="112"/>
  <c r="R28" i="112"/>
  <c r="S28" i="112"/>
  <c r="T28" i="112"/>
  <c r="W28" i="112"/>
  <c r="X28" i="112"/>
  <c r="Y28" i="112"/>
  <c r="Z28" i="112"/>
  <c r="AA28" i="112"/>
  <c r="AB28" i="112"/>
  <c r="D29" i="112"/>
  <c r="E29" i="112" s="1"/>
  <c r="F29" i="112"/>
  <c r="G29" i="112"/>
  <c r="H29" i="112"/>
  <c r="I29" i="112"/>
  <c r="J29" i="112"/>
  <c r="K29" i="112"/>
  <c r="L29" i="112"/>
  <c r="M29" i="112"/>
  <c r="N29" i="112"/>
  <c r="O29" i="112"/>
  <c r="P29" i="112"/>
  <c r="V29" i="112" s="1"/>
  <c r="Q29" i="112"/>
  <c r="R29" i="112"/>
  <c r="S29" i="112"/>
  <c r="X29" i="112"/>
  <c r="Y29" i="112"/>
  <c r="Z29" i="112"/>
  <c r="AA29" i="112"/>
  <c r="AB29" i="112"/>
  <c r="D30" i="112"/>
  <c r="E30" i="112"/>
  <c r="F30" i="112"/>
  <c r="G30" i="112"/>
  <c r="H30" i="112"/>
  <c r="I30" i="112"/>
  <c r="J30" i="112"/>
  <c r="K30" i="112"/>
  <c r="L30" i="112"/>
  <c r="M30" i="112"/>
  <c r="N30" i="112"/>
  <c r="O30" i="112"/>
  <c r="P30" i="112"/>
  <c r="U30" i="112" s="1"/>
  <c r="Q30" i="112"/>
  <c r="R30" i="112"/>
  <c r="X30" i="112"/>
  <c r="Y30" i="112"/>
  <c r="Z30" i="112"/>
  <c r="AB30" i="112"/>
  <c r="D31" i="112"/>
  <c r="I32" i="112" s="1"/>
  <c r="E31" i="112"/>
  <c r="F31" i="112"/>
  <c r="G31" i="112"/>
  <c r="H31" i="112"/>
  <c r="I31" i="112"/>
  <c r="J31" i="112"/>
  <c r="K31" i="112"/>
  <c r="L31" i="112"/>
  <c r="M31" i="112"/>
  <c r="N31" i="112"/>
  <c r="O31" i="112"/>
  <c r="P31" i="112"/>
  <c r="T32" i="112" s="1"/>
  <c r="Q31" i="112"/>
  <c r="R31" i="112"/>
  <c r="S31" i="112"/>
  <c r="T31" i="112"/>
  <c r="U31" i="112"/>
  <c r="V31" i="112"/>
  <c r="W31" i="112"/>
  <c r="X31" i="112"/>
  <c r="Y31" i="112"/>
  <c r="Z31" i="112"/>
  <c r="AA31" i="112"/>
  <c r="AB31" i="112"/>
  <c r="E32" i="112"/>
  <c r="F32" i="112"/>
  <c r="G32" i="112"/>
  <c r="H32" i="112"/>
  <c r="K32" i="112"/>
  <c r="L32" i="112"/>
  <c r="M32" i="112"/>
  <c r="N32" i="112"/>
  <c r="Q32" i="112"/>
  <c r="X32" i="112"/>
  <c r="Y32" i="112"/>
  <c r="D33" i="112"/>
  <c r="E33" i="112" s="1"/>
  <c r="F33" i="112"/>
  <c r="G33" i="112"/>
  <c r="H33" i="112"/>
  <c r="I33" i="112"/>
  <c r="L33" i="112"/>
  <c r="N33" i="112"/>
  <c r="O33" i="112"/>
  <c r="P33" i="112"/>
  <c r="X33" i="112" s="1"/>
  <c r="Q33" i="112"/>
  <c r="Y33" i="112"/>
  <c r="AB33" i="112"/>
  <c r="D34" i="112"/>
  <c r="I34" i="112" s="1"/>
  <c r="E34" i="112"/>
  <c r="F34" i="112"/>
  <c r="G34" i="112"/>
  <c r="H34" i="112"/>
  <c r="K34" i="112"/>
  <c r="L34" i="112"/>
  <c r="M34" i="112"/>
  <c r="N34" i="112"/>
  <c r="O34" i="112"/>
  <c r="P34" i="112"/>
  <c r="V34" i="112"/>
  <c r="W34" i="112"/>
  <c r="X34" i="112"/>
  <c r="AB34" i="112"/>
  <c r="D35" i="112"/>
  <c r="J35" i="112" s="1"/>
  <c r="E35" i="112"/>
  <c r="F35" i="112"/>
  <c r="G35" i="112"/>
  <c r="L35" i="112"/>
  <c r="M35" i="112"/>
  <c r="N35" i="112"/>
  <c r="O35" i="112"/>
  <c r="P35" i="112"/>
  <c r="Q35" i="112" s="1"/>
  <c r="R35" i="112"/>
  <c r="S35" i="112"/>
  <c r="T35" i="112"/>
  <c r="U35" i="112"/>
  <c r="V35" i="112"/>
  <c r="W35" i="112"/>
  <c r="X35" i="112"/>
  <c r="Z35" i="112"/>
  <c r="AA35" i="112"/>
  <c r="AB35" i="112"/>
  <c r="D36" i="112"/>
  <c r="E36" i="112"/>
  <c r="F36" i="112"/>
  <c r="L36" i="112"/>
  <c r="M36" i="112"/>
  <c r="N36" i="112"/>
  <c r="O36" i="112"/>
  <c r="P36" i="112"/>
  <c r="Q36" i="112"/>
  <c r="R36" i="112"/>
  <c r="S36" i="112"/>
  <c r="T36" i="112"/>
  <c r="U36" i="112"/>
  <c r="V36" i="112"/>
  <c r="W36" i="112"/>
  <c r="X36" i="112"/>
  <c r="Y36" i="112"/>
  <c r="Z36" i="112"/>
  <c r="AA36" i="112"/>
  <c r="AB36" i="112"/>
  <c r="D37" i="112"/>
  <c r="E37" i="112"/>
  <c r="F37" i="112"/>
  <c r="G37" i="112"/>
  <c r="H37" i="112"/>
  <c r="I37" i="112"/>
  <c r="J37" i="112"/>
  <c r="K37" i="112"/>
  <c r="L37" i="112"/>
  <c r="M37" i="112"/>
  <c r="N37" i="112"/>
  <c r="O37" i="112"/>
  <c r="P37" i="112"/>
  <c r="V38" i="112" s="1"/>
  <c r="Q37" i="112"/>
  <c r="R37" i="112"/>
  <c r="S37" i="112"/>
  <c r="T37" i="112"/>
  <c r="U37" i="112"/>
  <c r="V37" i="112"/>
  <c r="W37" i="112"/>
  <c r="X37" i="112"/>
  <c r="Y37" i="112"/>
  <c r="Z37" i="112"/>
  <c r="AA37" i="112"/>
  <c r="AB37" i="112"/>
  <c r="Q38" i="112"/>
  <c r="R38" i="112"/>
  <c r="S38" i="112"/>
  <c r="T38" i="112"/>
  <c r="U38" i="112"/>
  <c r="X38" i="112"/>
  <c r="Y38" i="112"/>
  <c r="Z38" i="112"/>
  <c r="AA38" i="112"/>
  <c r="D39" i="112"/>
  <c r="H39" i="112" s="1"/>
  <c r="E39" i="112"/>
  <c r="K39" i="112"/>
  <c r="O39" i="112"/>
  <c r="P39" i="112"/>
  <c r="S39" i="112" s="1"/>
  <c r="R39" i="112"/>
  <c r="U39" i="112"/>
  <c r="Z39" i="112"/>
  <c r="AA39" i="112"/>
  <c r="AB39" i="112"/>
  <c r="D40" i="112"/>
  <c r="G40" i="112" s="1"/>
  <c r="H40" i="112"/>
  <c r="K40" i="112"/>
  <c r="L40" i="112"/>
  <c r="O40" i="112"/>
  <c r="P40" i="112"/>
  <c r="Q40" i="112" s="1"/>
  <c r="R40" i="112"/>
  <c r="W40" i="112"/>
  <c r="X40" i="112"/>
  <c r="Y40" i="112"/>
  <c r="Z40" i="112"/>
  <c r="AB40" i="112"/>
  <c r="D41" i="112"/>
  <c r="E41" i="112" s="1"/>
  <c r="F41" i="112"/>
  <c r="G41" i="112"/>
  <c r="H41" i="112"/>
  <c r="I41" i="112"/>
  <c r="J41" i="112"/>
  <c r="K41" i="112"/>
  <c r="L41" i="112"/>
  <c r="M41" i="112"/>
  <c r="N41" i="112"/>
  <c r="O41" i="112"/>
  <c r="P41" i="112"/>
  <c r="R41" i="112" s="1"/>
  <c r="Q41" i="112"/>
  <c r="V41" i="112"/>
  <c r="Y41" i="112"/>
  <c r="Z41" i="112"/>
  <c r="AA41" i="112"/>
  <c r="AB41" i="112"/>
  <c r="D42" i="112"/>
  <c r="E42" i="112"/>
  <c r="F42" i="112"/>
  <c r="G42" i="112"/>
  <c r="H42" i="112"/>
  <c r="I42" i="112"/>
  <c r="J42" i="112"/>
  <c r="K42" i="112"/>
  <c r="L42" i="112"/>
  <c r="M42" i="112"/>
  <c r="N42" i="112"/>
  <c r="O42" i="112"/>
  <c r="P42" i="112"/>
  <c r="Q42" i="112" s="1"/>
  <c r="R42" i="112"/>
  <c r="Z42" i="112"/>
  <c r="AB42" i="112"/>
  <c r="D43" i="112"/>
  <c r="M44" i="112" s="1"/>
  <c r="E43" i="112"/>
  <c r="F43" i="112"/>
  <c r="G43" i="112"/>
  <c r="H43" i="112"/>
  <c r="I43" i="112"/>
  <c r="J43" i="112"/>
  <c r="K43" i="112"/>
  <c r="L43" i="112"/>
  <c r="M43" i="112"/>
  <c r="N43" i="112"/>
  <c r="O43" i="112"/>
  <c r="P43" i="112"/>
  <c r="R44" i="112" s="1"/>
  <c r="Q43" i="112"/>
  <c r="R43" i="112"/>
  <c r="S43" i="112"/>
  <c r="T43" i="112"/>
  <c r="U43" i="112"/>
  <c r="V43" i="112"/>
  <c r="W43" i="112"/>
  <c r="X43" i="112"/>
  <c r="Y43" i="112"/>
  <c r="Z43" i="112"/>
  <c r="AA43" i="112"/>
  <c r="AB43" i="112"/>
  <c r="Q44" i="112"/>
  <c r="S44" i="112"/>
  <c r="U44" i="112"/>
  <c r="V44" i="112"/>
  <c r="W44" i="112"/>
  <c r="X44" i="112"/>
  <c r="Z44" i="112"/>
  <c r="AA44" i="112"/>
  <c r="D45" i="112"/>
  <c r="I45" i="112" s="1"/>
  <c r="E45" i="112"/>
  <c r="F45" i="112"/>
  <c r="G45" i="112"/>
  <c r="H45" i="112"/>
  <c r="J45" i="112"/>
  <c r="K45" i="112"/>
  <c r="L45" i="112"/>
  <c r="M45" i="112"/>
  <c r="N45" i="112"/>
  <c r="O45" i="112"/>
  <c r="P45" i="112"/>
  <c r="S45" i="112" s="1"/>
  <c r="R45" i="112"/>
  <c r="U45" i="112"/>
  <c r="V45" i="112"/>
  <c r="W45" i="112"/>
  <c r="X45" i="112"/>
  <c r="Z45" i="112"/>
  <c r="AB45" i="112"/>
  <c r="D46" i="112"/>
  <c r="I46" i="112" s="1"/>
  <c r="F46" i="112"/>
  <c r="L46" i="112"/>
  <c r="N46" i="112"/>
  <c r="O46" i="112"/>
  <c r="P46" i="112"/>
  <c r="Q46" i="112"/>
  <c r="R46" i="112"/>
  <c r="S46" i="112"/>
  <c r="T46" i="112"/>
  <c r="U46" i="112"/>
  <c r="V46" i="112"/>
  <c r="W46" i="112"/>
  <c r="X46" i="112"/>
  <c r="Y46" i="112"/>
  <c r="Z46" i="112"/>
  <c r="AA46" i="112"/>
  <c r="AB46" i="112"/>
  <c r="D47" i="112"/>
  <c r="I47" i="112" s="1"/>
  <c r="E47" i="112"/>
  <c r="F47" i="112"/>
  <c r="H47" i="112"/>
  <c r="K47" i="112"/>
  <c r="L47" i="112"/>
  <c r="M47" i="112"/>
  <c r="N47" i="112"/>
  <c r="O47" i="112"/>
  <c r="P47" i="112"/>
  <c r="Q47" i="112" s="1"/>
  <c r="S47" i="112"/>
  <c r="U47" i="112"/>
  <c r="X47" i="112"/>
  <c r="AA47" i="112"/>
  <c r="AB47" i="112"/>
  <c r="D48" i="112"/>
  <c r="L48" i="112"/>
  <c r="O48" i="112"/>
  <c r="P48" i="112"/>
  <c r="Q48" i="112" s="1"/>
  <c r="R48" i="112"/>
  <c r="S48" i="112"/>
  <c r="T48" i="112"/>
  <c r="U48" i="112"/>
  <c r="W48" i="112"/>
  <c r="X48" i="112"/>
  <c r="Z48" i="112"/>
  <c r="AA48" i="112"/>
  <c r="AB48" i="112"/>
  <c r="D49" i="112"/>
  <c r="G49" i="112" s="1"/>
  <c r="F49" i="112"/>
  <c r="I49" i="112"/>
  <c r="K49" i="112"/>
  <c r="L49" i="112"/>
  <c r="N49" i="112"/>
  <c r="O49" i="112"/>
  <c r="P49" i="112"/>
  <c r="U49" i="112" s="1"/>
  <c r="Q49" i="112"/>
  <c r="R49" i="112"/>
  <c r="S49" i="112"/>
  <c r="T49" i="112"/>
  <c r="V49" i="112"/>
  <c r="W49" i="112"/>
  <c r="X49" i="112"/>
  <c r="Y49" i="112"/>
  <c r="Z49" i="112"/>
  <c r="AA49" i="112"/>
  <c r="AB49" i="112"/>
  <c r="D50" i="112"/>
  <c r="E50" i="112"/>
  <c r="F50" i="112"/>
  <c r="G50" i="112"/>
  <c r="H50" i="112"/>
  <c r="I50" i="112"/>
  <c r="J50" i="112"/>
  <c r="K50" i="112"/>
  <c r="L50" i="112"/>
  <c r="M50" i="112"/>
  <c r="N50" i="112"/>
  <c r="O50" i="112"/>
  <c r="P50" i="112"/>
  <c r="AB50" i="112"/>
  <c r="D51" i="112"/>
  <c r="G51" i="112" s="1"/>
  <c r="O51" i="112"/>
  <c r="P51" i="112"/>
  <c r="U51" i="112" s="1"/>
  <c r="Q51" i="112"/>
  <c r="R51" i="112"/>
  <c r="T51" i="112"/>
  <c r="W51" i="112"/>
  <c r="X51" i="112"/>
  <c r="Y51" i="112"/>
  <c r="Z51" i="112"/>
  <c r="AB51" i="112"/>
  <c r="D52" i="112"/>
  <c r="E52" i="112" s="1"/>
  <c r="F52" i="112"/>
  <c r="G52" i="112"/>
  <c r="H52" i="112"/>
  <c r="I52" i="112"/>
  <c r="K52" i="112"/>
  <c r="L52" i="112"/>
  <c r="N52" i="112"/>
  <c r="O52" i="112"/>
  <c r="P52" i="112"/>
  <c r="S52" i="112"/>
  <c r="V52" i="112"/>
  <c r="X52" i="112"/>
  <c r="AB52" i="112"/>
  <c r="D53" i="112"/>
  <c r="E53" i="112"/>
  <c r="F53" i="112"/>
  <c r="G53" i="112"/>
  <c r="H53" i="112"/>
  <c r="I53" i="112"/>
  <c r="J53" i="112"/>
  <c r="K53" i="112"/>
  <c r="L53" i="112"/>
  <c r="M53" i="112"/>
  <c r="N53" i="112"/>
  <c r="O53" i="112"/>
  <c r="P53" i="112"/>
  <c r="S54" i="112" s="1"/>
  <c r="Q53" i="112"/>
  <c r="R53" i="112"/>
  <c r="S53" i="112"/>
  <c r="T53" i="112"/>
  <c r="U53" i="112"/>
  <c r="V53" i="112"/>
  <c r="W53" i="112"/>
  <c r="X53" i="112"/>
  <c r="Y53" i="112"/>
  <c r="Z53" i="112"/>
  <c r="AA53" i="112"/>
  <c r="AB53" i="112"/>
  <c r="E54" i="112"/>
  <c r="F54" i="112"/>
  <c r="D54" i="112" s="1"/>
  <c r="G54" i="112"/>
  <c r="H54" i="112"/>
  <c r="I54" i="112"/>
  <c r="J54" i="112"/>
  <c r="K54" i="112"/>
  <c r="L54" i="112"/>
  <c r="M54" i="112"/>
  <c r="N54" i="112"/>
  <c r="R54" i="112"/>
  <c r="U54" i="112"/>
  <c r="W54" i="112"/>
  <c r="X54" i="112"/>
  <c r="Z54" i="112"/>
  <c r="D55" i="112"/>
  <c r="I55" i="112" s="1"/>
  <c r="E55" i="112"/>
  <c r="F55" i="112"/>
  <c r="G55" i="112"/>
  <c r="H55" i="112"/>
  <c r="J55" i="112"/>
  <c r="K55" i="112"/>
  <c r="L55" i="112"/>
  <c r="M55" i="112"/>
  <c r="N55" i="112"/>
  <c r="O55" i="112"/>
  <c r="P55" i="112"/>
  <c r="S55" i="112" s="1"/>
  <c r="R55" i="112"/>
  <c r="U55" i="112"/>
  <c r="W55" i="112"/>
  <c r="X55" i="112"/>
  <c r="Z55" i="112"/>
  <c r="AB55" i="112"/>
  <c r="D56" i="112"/>
  <c r="F56" i="112" s="1"/>
  <c r="O56" i="112"/>
  <c r="P56" i="112"/>
  <c r="Q56" i="112"/>
  <c r="R56" i="112"/>
  <c r="S56" i="112"/>
  <c r="T56" i="112"/>
  <c r="U56" i="112"/>
  <c r="V56" i="112"/>
  <c r="W56" i="112"/>
  <c r="X56" i="112"/>
  <c r="Y56" i="112"/>
  <c r="Z56" i="112"/>
  <c r="AA56" i="112"/>
  <c r="AB56" i="112"/>
  <c r="D57" i="112"/>
  <c r="J57" i="112" s="1"/>
  <c r="E57" i="112"/>
  <c r="F57" i="112"/>
  <c r="H57" i="112"/>
  <c r="I57" i="112"/>
  <c r="K57" i="112"/>
  <c r="L57" i="112"/>
  <c r="M57" i="112"/>
  <c r="N57" i="112"/>
  <c r="O57" i="112"/>
  <c r="P57" i="112"/>
  <c r="U57" i="112" s="1"/>
  <c r="S57" i="112"/>
  <c r="X57" i="112"/>
  <c r="AA57" i="112"/>
  <c r="AB57" i="112"/>
  <c r="D58" i="112"/>
  <c r="G58" i="112"/>
  <c r="J58" i="112"/>
  <c r="L58" i="112"/>
  <c r="O58" i="112"/>
  <c r="P58" i="112"/>
  <c r="Q58" i="112" s="1"/>
  <c r="R58" i="112"/>
  <c r="T58" i="112"/>
  <c r="U58" i="112"/>
  <c r="W58" i="112"/>
  <c r="X58" i="112"/>
  <c r="Z58" i="112"/>
  <c r="AB58" i="112"/>
  <c r="D59" i="112"/>
  <c r="G59" i="112" s="1"/>
  <c r="F59" i="112"/>
  <c r="I59" i="112"/>
  <c r="K59" i="112"/>
  <c r="L59" i="112"/>
  <c r="N59" i="112"/>
  <c r="O59" i="112"/>
  <c r="P59" i="112"/>
  <c r="U59" i="112" s="1"/>
  <c r="Q59" i="112"/>
  <c r="R59" i="112"/>
  <c r="S59" i="112"/>
  <c r="T59" i="112"/>
  <c r="V59" i="112"/>
  <c r="W59" i="112"/>
  <c r="X59" i="112"/>
  <c r="Y59" i="112"/>
  <c r="Z59" i="112"/>
  <c r="AA59" i="112"/>
  <c r="AB59" i="112"/>
  <c r="D60" i="112"/>
  <c r="E60" i="112"/>
  <c r="F60" i="112"/>
  <c r="G60" i="112"/>
  <c r="H60" i="112"/>
  <c r="I60" i="112"/>
  <c r="J60" i="112"/>
  <c r="K60" i="112"/>
  <c r="L60" i="112"/>
  <c r="M60" i="112"/>
  <c r="N60" i="112"/>
  <c r="O60" i="112"/>
  <c r="P60" i="112"/>
  <c r="R60" i="112"/>
  <c r="U60" i="112"/>
  <c r="X60" i="112"/>
  <c r="AB60" i="112"/>
  <c r="D61" i="112"/>
  <c r="G61" i="112"/>
  <c r="I61" i="112"/>
  <c r="L61" i="112"/>
  <c r="O61" i="112"/>
  <c r="P61" i="112"/>
  <c r="V61" i="112" s="1"/>
  <c r="Q61" i="112"/>
  <c r="R61" i="112"/>
  <c r="T61" i="112"/>
  <c r="U61" i="112"/>
  <c r="W61" i="112"/>
  <c r="X61" i="112"/>
  <c r="Y61" i="112"/>
  <c r="Z61" i="112"/>
  <c r="AB61" i="112"/>
  <c r="D62" i="112"/>
  <c r="E62" i="112" s="1"/>
  <c r="F62" i="112"/>
  <c r="H62" i="112"/>
  <c r="I62" i="112"/>
  <c r="K62" i="112"/>
  <c r="L62" i="112"/>
  <c r="N62" i="112"/>
  <c r="O62" i="112"/>
  <c r="P62" i="112"/>
  <c r="S62" i="112"/>
  <c r="V62" i="112"/>
  <c r="X62" i="112"/>
  <c r="AA62" i="112"/>
  <c r="AB62" i="112"/>
  <c r="D63" i="112"/>
  <c r="E63" i="112"/>
  <c r="F63" i="112"/>
  <c r="G63" i="112"/>
  <c r="H63" i="112"/>
  <c r="I63" i="112"/>
  <c r="J63" i="112"/>
  <c r="K63" i="112"/>
  <c r="L63" i="112"/>
  <c r="M63" i="112"/>
  <c r="N63" i="112"/>
  <c r="O63" i="112"/>
  <c r="P63" i="112"/>
  <c r="S64" i="112" s="1"/>
  <c r="Q63" i="112"/>
  <c r="R63" i="112"/>
  <c r="S63" i="112"/>
  <c r="T63" i="112"/>
  <c r="U63" i="112"/>
  <c r="V63" i="112"/>
  <c r="W63" i="112"/>
  <c r="X63" i="112"/>
  <c r="Y63" i="112"/>
  <c r="Z63" i="112"/>
  <c r="AA63" i="112"/>
  <c r="AB63" i="112"/>
  <c r="E64" i="112"/>
  <c r="F64" i="112"/>
  <c r="D64" i="112" s="1"/>
  <c r="G64" i="112"/>
  <c r="H64" i="112"/>
  <c r="I64" i="112"/>
  <c r="J64" i="112"/>
  <c r="K64" i="112"/>
  <c r="L64" i="112"/>
  <c r="M64" i="112"/>
  <c r="N64" i="112"/>
  <c r="R64" i="112"/>
  <c r="U64" i="112"/>
  <c r="W64" i="112"/>
  <c r="X64" i="112"/>
  <c r="Z64" i="112"/>
  <c r="D65" i="112"/>
  <c r="E65" i="112"/>
  <c r="F65" i="112"/>
  <c r="G65" i="112"/>
  <c r="H65" i="112"/>
  <c r="I65" i="112"/>
  <c r="J65" i="112"/>
  <c r="K65" i="112"/>
  <c r="L65" i="112"/>
  <c r="M65" i="112"/>
  <c r="N65" i="112"/>
  <c r="O65" i="112"/>
  <c r="P65" i="112"/>
  <c r="S65" i="112" s="1"/>
  <c r="R65" i="112"/>
  <c r="U65" i="112"/>
  <c r="W65" i="112"/>
  <c r="X65" i="112"/>
  <c r="Z65" i="112"/>
  <c r="AB65" i="112"/>
  <c r="D66" i="112"/>
  <c r="F66" i="112" s="1"/>
  <c r="I66" i="112"/>
  <c r="N66" i="112"/>
  <c r="O66" i="112"/>
  <c r="P66" i="112"/>
  <c r="S66" i="112" s="1"/>
  <c r="Q66" i="112"/>
  <c r="R66" i="112"/>
  <c r="T66" i="112"/>
  <c r="U66" i="112"/>
  <c r="V66" i="112"/>
  <c r="W66" i="112"/>
  <c r="X66" i="112"/>
  <c r="Y66" i="112"/>
  <c r="Z66" i="112"/>
  <c r="AA66" i="112"/>
  <c r="AB66" i="112"/>
  <c r="D67" i="112"/>
  <c r="J67" i="112" s="1"/>
  <c r="E67" i="112"/>
  <c r="F67" i="112"/>
  <c r="H67" i="112"/>
  <c r="I67" i="112"/>
  <c r="K67" i="112"/>
  <c r="L67" i="112"/>
  <c r="M67" i="112"/>
  <c r="N67" i="112"/>
  <c r="O67" i="112"/>
  <c r="P67" i="112"/>
  <c r="AB67" i="112"/>
  <c r="D68" i="112"/>
  <c r="G68" i="112" s="1"/>
  <c r="O68" i="112"/>
  <c r="P68" i="112"/>
  <c r="Q68" i="112" s="1"/>
  <c r="R68" i="112"/>
  <c r="T68" i="112"/>
  <c r="U68" i="112"/>
  <c r="W68" i="112"/>
  <c r="X68" i="112"/>
  <c r="Z68" i="112"/>
  <c r="AB68" i="112"/>
  <c r="D69" i="112"/>
  <c r="G69" i="112" s="1"/>
  <c r="F69" i="112"/>
  <c r="I69" i="112"/>
  <c r="K69" i="112"/>
  <c r="L69" i="112"/>
  <c r="N69" i="112"/>
  <c r="O69" i="112"/>
  <c r="P69" i="112"/>
  <c r="U69" i="112" s="1"/>
  <c r="Q69" i="112"/>
  <c r="R69" i="112"/>
  <c r="S69" i="112"/>
  <c r="T69" i="112"/>
  <c r="V69" i="112"/>
  <c r="W69" i="112"/>
  <c r="X69" i="112"/>
  <c r="Y69" i="112"/>
  <c r="Z69" i="112"/>
  <c r="AA69" i="112"/>
  <c r="AB69" i="112"/>
  <c r="D70" i="112"/>
  <c r="G70" i="112" s="1"/>
  <c r="E70" i="112"/>
  <c r="F70" i="112"/>
  <c r="H70" i="112"/>
  <c r="I70" i="112"/>
  <c r="J70" i="112"/>
  <c r="K70" i="112"/>
  <c r="L70" i="112"/>
  <c r="M70" i="112"/>
  <c r="N70" i="112"/>
  <c r="O70" i="112"/>
  <c r="P70" i="112"/>
  <c r="R70" i="112"/>
  <c r="U70" i="112"/>
  <c r="X70" i="112"/>
  <c r="Z70" i="112"/>
  <c r="AB70" i="112"/>
  <c r="D71" i="112"/>
  <c r="G71" i="112"/>
  <c r="O71" i="112"/>
  <c r="P71" i="112"/>
  <c r="V71" i="112" s="1"/>
  <c r="Q71" i="112"/>
  <c r="R71" i="112"/>
  <c r="T71" i="112"/>
  <c r="U71" i="112"/>
  <c r="W71" i="112"/>
  <c r="X71" i="112"/>
  <c r="Y71" i="112"/>
  <c r="Z71" i="112"/>
  <c r="AB71" i="112"/>
  <c r="D72" i="112"/>
  <c r="E72" i="112" s="1"/>
  <c r="F72" i="112"/>
  <c r="H72" i="112"/>
  <c r="I72" i="112"/>
  <c r="K72" i="112"/>
  <c r="L72" i="112"/>
  <c r="N72" i="112"/>
  <c r="O72" i="112"/>
  <c r="P72" i="112"/>
  <c r="Q72" i="112" s="1"/>
  <c r="AB72" i="112"/>
  <c r="D73" i="112"/>
  <c r="E73" i="112"/>
  <c r="F73" i="112"/>
  <c r="G73" i="112"/>
  <c r="H73" i="112"/>
  <c r="I73" i="112"/>
  <c r="J73" i="112"/>
  <c r="K73" i="112"/>
  <c r="L73" i="112"/>
  <c r="M73" i="112"/>
  <c r="N73" i="112"/>
  <c r="O73" i="112"/>
  <c r="P73" i="112"/>
  <c r="Q73" i="112"/>
  <c r="R73" i="112"/>
  <c r="S73" i="112"/>
  <c r="T73" i="112"/>
  <c r="U73" i="112"/>
  <c r="V73" i="112"/>
  <c r="W73" i="112"/>
  <c r="X73" i="112"/>
  <c r="Y73" i="112"/>
  <c r="Z73" i="112"/>
  <c r="AA73" i="112"/>
  <c r="AB73" i="112"/>
  <c r="E74" i="112"/>
  <c r="F74" i="112"/>
  <c r="G74" i="112"/>
  <c r="H74" i="112"/>
  <c r="I74" i="112"/>
  <c r="J74" i="112"/>
  <c r="K74" i="112"/>
  <c r="L74" i="112"/>
  <c r="D74" i="112" s="1"/>
  <c r="M74" i="112"/>
  <c r="N74" i="112"/>
  <c r="R74" i="112"/>
  <c r="U74" i="112"/>
  <c r="W74" i="112"/>
  <c r="X74" i="112"/>
  <c r="Z74" i="112"/>
  <c r="D75" i="112"/>
  <c r="I75" i="112" s="1"/>
  <c r="E75" i="112"/>
  <c r="F75" i="112"/>
  <c r="G75" i="112"/>
  <c r="H75" i="112"/>
  <c r="J75" i="112"/>
  <c r="K75" i="112"/>
  <c r="L75" i="112"/>
  <c r="M75" i="112"/>
  <c r="N75" i="112"/>
  <c r="O75" i="112"/>
  <c r="P75" i="112"/>
  <c r="S75" i="112" s="1"/>
  <c r="R75" i="112"/>
  <c r="U75" i="112"/>
  <c r="W75" i="112"/>
  <c r="X75" i="112"/>
  <c r="AB75" i="112"/>
  <c r="D76" i="112"/>
  <c r="F76" i="112" s="1"/>
  <c r="G76" i="112"/>
  <c r="I76" i="112"/>
  <c r="J76" i="112"/>
  <c r="O76" i="112"/>
  <c r="P76" i="112"/>
  <c r="Q76" i="112"/>
  <c r="R76" i="112"/>
  <c r="S76" i="112"/>
  <c r="T76" i="112"/>
  <c r="U76" i="112"/>
  <c r="V76" i="112"/>
  <c r="W76" i="112"/>
  <c r="X76" i="112"/>
  <c r="Y76" i="112"/>
  <c r="Z76" i="112"/>
  <c r="AA76" i="112"/>
  <c r="AB76" i="112"/>
  <c r="D77" i="112"/>
  <c r="J77" i="112" s="1"/>
  <c r="E77" i="112"/>
  <c r="F77" i="112"/>
  <c r="H77" i="112"/>
  <c r="I77" i="112"/>
  <c r="K77" i="112"/>
  <c r="L77" i="112"/>
  <c r="M77" i="112"/>
  <c r="N77" i="112"/>
  <c r="O77" i="112"/>
  <c r="P77" i="112"/>
  <c r="Q77" i="112" s="1"/>
  <c r="U77" i="112"/>
  <c r="V77" i="112"/>
  <c r="X77" i="112"/>
  <c r="AB77" i="112"/>
  <c r="D78" i="112"/>
  <c r="E78" i="112" s="1"/>
  <c r="G78" i="112"/>
  <c r="H78" i="112"/>
  <c r="J78" i="112"/>
  <c r="M78" i="112"/>
  <c r="O78" i="112"/>
  <c r="P78" i="112"/>
  <c r="R78" i="112"/>
  <c r="S78" i="112"/>
  <c r="T78" i="112"/>
  <c r="X78" i="112"/>
  <c r="Z78" i="112"/>
  <c r="AA78" i="112"/>
  <c r="AB78" i="112"/>
  <c r="D79" i="112"/>
  <c r="F79" i="112"/>
  <c r="J79" i="112"/>
  <c r="N79" i="112"/>
  <c r="O79" i="112"/>
  <c r="P79" i="112"/>
  <c r="U79" i="112" s="1"/>
  <c r="Q79" i="112"/>
  <c r="R79" i="112"/>
  <c r="S79" i="112"/>
  <c r="T79" i="112"/>
  <c r="V79" i="112"/>
  <c r="W79" i="112"/>
  <c r="X79" i="112"/>
  <c r="Y79" i="112"/>
  <c r="Z79" i="112"/>
  <c r="AA79" i="112"/>
  <c r="AB79" i="112"/>
  <c r="D80" i="112"/>
  <c r="E80" i="112"/>
  <c r="F80" i="112"/>
  <c r="G80" i="112"/>
  <c r="H80" i="112"/>
  <c r="I80" i="112"/>
  <c r="J80" i="112"/>
  <c r="K80" i="112"/>
  <c r="L80" i="112"/>
  <c r="M80" i="112"/>
  <c r="N80" i="112"/>
  <c r="O80" i="112"/>
  <c r="P80" i="112"/>
  <c r="X80" i="112"/>
  <c r="Z80" i="112"/>
  <c r="AB80" i="112"/>
  <c r="D81" i="112"/>
  <c r="E81" i="112" s="1"/>
  <c r="H81" i="112"/>
  <c r="J81" i="112"/>
  <c r="O81" i="112"/>
  <c r="P81" i="112"/>
  <c r="Q81" i="112" s="1"/>
  <c r="R81" i="112"/>
  <c r="T81" i="112"/>
  <c r="U81" i="112"/>
  <c r="Y81" i="112"/>
  <c r="Z81" i="112"/>
  <c r="AB81" i="112"/>
  <c r="D82" i="112"/>
  <c r="F82" i="112" s="1"/>
  <c r="O82" i="112"/>
  <c r="P82" i="112"/>
  <c r="Q82" i="112"/>
  <c r="V82" i="112"/>
  <c r="Y82" i="112"/>
  <c r="AA82" i="112"/>
  <c r="AB82" i="112"/>
  <c r="D83" i="112"/>
  <c r="E83" i="112"/>
  <c r="F83" i="112"/>
  <c r="G83" i="112"/>
  <c r="H83" i="112"/>
  <c r="I83" i="112"/>
  <c r="J83" i="112"/>
  <c r="K83" i="112"/>
  <c r="L83" i="112"/>
  <c r="M83" i="112"/>
  <c r="N83" i="112"/>
  <c r="O83" i="112"/>
  <c r="P83" i="112"/>
  <c r="R83" i="112"/>
  <c r="S83" i="112"/>
  <c r="U83" i="112"/>
  <c r="X83" i="112"/>
  <c r="Z83" i="112"/>
  <c r="AA83" i="112"/>
  <c r="AB83" i="112"/>
  <c r="D84" i="112"/>
  <c r="E84" i="112"/>
  <c r="I84" i="112"/>
  <c r="M84" i="112"/>
  <c r="N84" i="112"/>
  <c r="O84" i="112"/>
  <c r="P84" i="112"/>
  <c r="Q84" i="112"/>
  <c r="R84" i="112"/>
  <c r="S84" i="112"/>
  <c r="T84" i="112"/>
  <c r="U84" i="112"/>
  <c r="V84" i="112"/>
  <c r="W84" i="112"/>
  <c r="X84" i="112"/>
  <c r="Y84" i="112"/>
  <c r="Z84" i="112"/>
  <c r="AA84" i="112"/>
  <c r="AB84" i="112"/>
  <c r="D85" i="112"/>
  <c r="E85" i="112"/>
  <c r="F85" i="112"/>
  <c r="G85" i="112"/>
  <c r="H85" i="112"/>
  <c r="I85" i="112"/>
  <c r="J85" i="112"/>
  <c r="K85" i="112"/>
  <c r="L85" i="112"/>
  <c r="M85" i="112"/>
  <c r="N85" i="112"/>
  <c r="O85" i="112"/>
  <c r="P85" i="112"/>
  <c r="Q85" i="112"/>
  <c r="R85" i="112"/>
  <c r="S85" i="112"/>
  <c r="T85" i="112"/>
  <c r="U85" i="112"/>
  <c r="V85" i="112"/>
  <c r="W85" i="112"/>
  <c r="X85" i="112"/>
  <c r="Y85" i="112"/>
  <c r="Z85" i="112"/>
  <c r="AA85" i="112"/>
  <c r="AB85" i="112"/>
  <c r="M86" i="112"/>
  <c r="Q86" i="112"/>
  <c r="T86" i="112"/>
  <c r="U86" i="112"/>
  <c r="V86" i="112"/>
  <c r="X86" i="112"/>
  <c r="Y86" i="112"/>
  <c r="AA86" i="112"/>
  <c r="D87" i="112"/>
  <c r="E87" i="112" s="1"/>
  <c r="J87" i="112"/>
  <c r="L87" i="112"/>
  <c r="O87" i="112"/>
  <c r="P87" i="112"/>
  <c r="U87" i="112" s="1"/>
  <c r="Q87" i="112"/>
  <c r="R87" i="112"/>
  <c r="S87" i="112"/>
  <c r="T87" i="112"/>
  <c r="W87" i="112"/>
  <c r="X87" i="112"/>
  <c r="Y87" i="112"/>
  <c r="Z87" i="112"/>
  <c r="AA87" i="112"/>
  <c r="AB87" i="112"/>
  <c r="D88" i="112"/>
  <c r="E88" i="112"/>
  <c r="F88" i="112"/>
  <c r="G88" i="112"/>
  <c r="H88" i="112"/>
  <c r="I88" i="112"/>
  <c r="J88" i="112"/>
  <c r="K88" i="112"/>
  <c r="L88" i="112"/>
  <c r="M88" i="112"/>
  <c r="N88" i="112"/>
  <c r="O88" i="112"/>
  <c r="P88" i="112"/>
  <c r="T88" i="112" s="1"/>
  <c r="Q88" i="112"/>
  <c r="R88" i="112"/>
  <c r="S88" i="112"/>
  <c r="V88" i="112"/>
  <c r="W88" i="112"/>
  <c r="X88" i="112"/>
  <c r="Y88" i="112"/>
  <c r="Z88" i="112"/>
  <c r="AA88" i="112"/>
  <c r="AB88" i="112"/>
  <c r="D89" i="112"/>
  <c r="K89" i="112" s="1"/>
  <c r="E89" i="112"/>
  <c r="F89" i="112"/>
  <c r="G89" i="112"/>
  <c r="H89" i="112"/>
  <c r="I89" i="112"/>
  <c r="J89" i="112"/>
  <c r="L89" i="112"/>
  <c r="M89" i="112"/>
  <c r="N89" i="112"/>
  <c r="O89" i="112"/>
  <c r="P89" i="112"/>
  <c r="X89" i="112" s="1"/>
  <c r="AB89" i="112"/>
  <c r="D90" i="112"/>
  <c r="J90" i="112" s="1"/>
  <c r="G90" i="112"/>
  <c r="I90" i="112"/>
  <c r="L90" i="112"/>
  <c r="O90" i="112"/>
  <c r="P90" i="112"/>
  <c r="R90" i="112" s="1"/>
  <c r="Q90" i="112"/>
  <c r="T90" i="112"/>
  <c r="W90" i="112"/>
  <c r="X90" i="112"/>
  <c r="Y90" i="112"/>
  <c r="AB90" i="112"/>
  <c r="D91" i="112"/>
  <c r="I91" i="112" s="1"/>
  <c r="F91" i="112"/>
  <c r="G91" i="112"/>
  <c r="H91" i="112"/>
  <c r="K91" i="112"/>
  <c r="L91" i="112"/>
  <c r="N91" i="112"/>
  <c r="O91" i="112"/>
  <c r="P91" i="112"/>
  <c r="Q91" i="112" s="1"/>
  <c r="V91" i="112"/>
  <c r="X91" i="112"/>
  <c r="AB91" i="112"/>
  <c r="D92" i="112"/>
  <c r="H92" i="112" s="1"/>
  <c r="E92" i="112"/>
  <c r="F92" i="112"/>
  <c r="G92" i="112"/>
  <c r="J92" i="112"/>
  <c r="K92" i="112"/>
  <c r="L92" i="112"/>
  <c r="M92" i="112"/>
  <c r="N92" i="112"/>
  <c r="O92" i="112"/>
  <c r="P92" i="112"/>
  <c r="Q92" i="112"/>
  <c r="R92" i="112"/>
  <c r="S92" i="112"/>
  <c r="T92" i="112"/>
  <c r="U92" i="112"/>
  <c r="V92" i="112"/>
  <c r="W92" i="112"/>
  <c r="X92" i="112"/>
  <c r="Y92" i="112"/>
  <c r="Z92" i="112"/>
  <c r="AA92" i="112"/>
  <c r="AB92" i="112"/>
  <c r="D93" i="112"/>
  <c r="L93" i="112"/>
  <c r="O93" i="112"/>
  <c r="P93" i="112"/>
  <c r="W93" i="112" s="1"/>
  <c r="Q93" i="112"/>
  <c r="R93" i="112"/>
  <c r="S93" i="112"/>
  <c r="T93" i="112"/>
  <c r="U93" i="112"/>
  <c r="V93" i="112"/>
  <c r="X93" i="112"/>
  <c r="Y93" i="112"/>
  <c r="Z93" i="112"/>
  <c r="AA93" i="112"/>
  <c r="AB93" i="112"/>
  <c r="D94" i="112"/>
  <c r="F94" i="112" s="1"/>
  <c r="E94" i="112"/>
  <c r="H94" i="112"/>
  <c r="K94" i="112"/>
  <c r="L94" i="112"/>
  <c r="M94" i="112"/>
  <c r="O94" i="112"/>
  <c r="P94" i="112"/>
  <c r="V94" i="112" s="1"/>
  <c r="S94" i="112"/>
  <c r="U94" i="112"/>
  <c r="X94" i="112"/>
  <c r="AA94" i="112"/>
  <c r="AB94" i="112"/>
  <c r="D95" i="112"/>
  <c r="J95" i="112"/>
  <c r="O95" i="112"/>
  <c r="P95" i="112"/>
  <c r="U95" i="112" s="1"/>
  <c r="R95" i="112"/>
  <c r="S95" i="112"/>
  <c r="T95" i="112"/>
  <c r="W95" i="112"/>
  <c r="X95" i="112"/>
  <c r="Z95" i="112"/>
  <c r="AA95" i="112"/>
  <c r="AB95" i="112"/>
  <c r="D96" i="112"/>
  <c r="E96" i="112"/>
  <c r="F96" i="112"/>
  <c r="G96" i="112"/>
  <c r="H96" i="112"/>
  <c r="I96" i="112"/>
  <c r="J96" i="112"/>
  <c r="K96" i="112"/>
  <c r="L96" i="112"/>
  <c r="M96" i="112"/>
  <c r="N96" i="112"/>
  <c r="O96" i="112"/>
  <c r="P96" i="112"/>
  <c r="T96" i="112" s="1"/>
  <c r="Q96" i="112"/>
  <c r="R96" i="112"/>
  <c r="S96" i="112"/>
  <c r="V96" i="112"/>
  <c r="W96" i="112"/>
  <c r="X96" i="112"/>
  <c r="Y96" i="112"/>
  <c r="Z96" i="112"/>
  <c r="AA96" i="112"/>
  <c r="AB96" i="112"/>
  <c r="D97" i="112"/>
  <c r="J98" i="112" s="1"/>
  <c r="E97" i="112"/>
  <c r="F97" i="112"/>
  <c r="G97" i="112"/>
  <c r="H97" i="112"/>
  <c r="I97" i="112"/>
  <c r="J97" i="112"/>
  <c r="K97" i="112"/>
  <c r="L97" i="112"/>
  <c r="M97" i="112"/>
  <c r="N97" i="112"/>
  <c r="O97" i="112"/>
  <c r="P97" i="112"/>
  <c r="Q97" i="112"/>
  <c r="R97" i="112"/>
  <c r="S97" i="112"/>
  <c r="T97" i="112"/>
  <c r="U97" i="112"/>
  <c r="V97" i="112"/>
  <c r="W97" i="112"/>
  <c r="X97" i="112"/>
  <c r="Y97" i="112"/>
  <c r="Z97" i="112"/>
  <c r="AA97" i="112"/>
  <c r="AB97" i="112"/>
  <c r="E98" i="112"/>
  <c r="F98" i="112"/>
  <c r="G98" i="112"/>
  <c r="D98" i="112" s="1"/>
  <c r="H98" i="112"/>
  <c r="I98" i="112"/>
  <c r="K98" i="112"/>
  <c r="L98" i="112"/>
  <c r="M98" i="112"/>
  <c r="N98" i="112"/>
  <c r="R98" i="112"/>
  <c r="U98" i="112"/>
  <c r="D99" i="112"/>
  <c r="K99" i="112" s="1"/>
  <c r="E99" i="112"/>
  <c r="F99" i="112"/>
  <c r="G99" i="112"/>
  <c r="H99" i="112"/>
  <c r="I99" i="112"/>
  <c r="J99" i="112"/>
  <c r="L99" i="112"/>
  <c r="M99" i="112"/>
  <c r="N99" i="112"/>
  <c r="O99" i="112"/>
  <c r="P99" i="112"/>
  <c r="R99" i="112"/>
  <c r="U99" i="112"/>
  <c r="AB99" i="112"/>
  <c r="D100" i="112"/>
  <c r="G100" i="112" s="1"/>
  <c r="L100" i="112"/>
  <c r="O100" i="112"/>
  <c r="P100" i="112"/>
  <c r="R100" i="112" s="1"/>
  <c r="Q100" i="112"/>
  <c r="T100" i="112"/>
  <c r="W100" i="112"/>
  <c r="X100" i="112"/>
  <c r="Y100" i="112"/>
  <c r="AB100" i="112"/>
  <c r="D101" i="112"/>
  <c r="I101" i="112" s="1"/>
  <c r="F101" i="112"/>
  <c r="G101" i="112"/>
  <c r="H101" i="112"/>
  <c r="K101" i="112"/>
  <c r="L101" i="112"/>
  <c r="N101" i="112"/>
  <c r="O101" i="112"/>
  <c r="P101" i="112"/>
  <c r="AB101" i="112"/>
  <c r="D102" i="112"/>
  <c r="H102" i="112" s="1"/>
  <c r="E102" i="112"/>
  <c r="F102" i="112"/>
  <c r="G102" i="112"/>
  <c r="J102" i="112"/>
  <c r="K102" i="112"/>
  <c r="L102" i="112"/>
  <c r="M102" i="112"/>
  <c r="N102" i="112"/>
  <c r="O102" i="112"/>
  <c r="P102" i="112"/>
  <c r="Q102" i="112"/>
  <c r="R102" i="112"/>
  <c r="S102" i="112"/>
  <c r="T102" i="112"/>
  <c r="U102" i="112"/>
  <c r="V102" i="112"/>
  <c r="W102" i="112"/>
  <c r="X102" i="112"/>
  <c r="Y102" i="112"/>
  <c r="Z102" i="112"/>
  <c r="AA102" i="112"/>
  <c r="AB102" i="112"/>
  <c r="D103" i="112"/>
  <c r="E103" i="112"/>
  <c r="F103" i="112"/>
  <c r="L103" i="112"/>
  <c r="M103" i="112"/>
  <c r="O103" i="112"/>
  <c r="P103" i="112"/>
  <c r="W103" i="112" s="1"/>
  <c r="Q103" i="112"/>
  <c r="R103" i="112"/>
  <c r="S103" i="112"/>
  <c r="T103" i="112"/>
  <c r="U103" i="112"/>
  <c r="V103" i="112"/>
  <c r="X103" i="112"/>
  <c r="Y103" i="112"/>
  <c r="Z103" i="112"/>
  <c r="AA103" i="112"/>
  <c r="AB103" i="112"/>
  <c r="D104" i="112"/>
  <c r="E104" i="112" s="1"/>
  <c r="J104" i="112"/>
  <c r="K104" i="112"/>
  <c r="O104" i="112"/>
  <c r="P104" i="112"/>
  <c r="Q104" i="112" s="1"/>
  <c r="S104" i="112"/>
  <c r="T104" i="112"/>
  <c r="Y104" i="112"/>
  <c r="Z104" i="112"/>
  <c r="AB104" i="112"/>
  <c r="D105" i="112"/>
  <c r="G105" i="112"/>
  <c r="O105" i="112"/>
  <c r="P105" i="112"/>
  <c r="Q105" i="112"/>
  <c r="Z105" i="112"/>
  <c r="AA105" i="112"/>
  <c r="AB105" i="112"/>
  <c r="D106" i="112"/>
  <c r="E106" i="112"/>
  <c r="F106" i="112"/>
  <c r="G106" i="112"/>
  <c r="H106" i="112"/>
  <c r="I106" i="112"/>
  <c r="J106" i="112"/>
  <c r="K106" i="112"/>
  <c r="L106" i="112"/>
  <c r="M106" i="112"/>
  <c r="N106" i="112"/>
  <c r="O106" i="112"/>
  <c r="P106" i="112"/>
  <c r="Q106" i="112"/>
  <c r="R106" i="112"/>
  <c r="W106" i="112"/>
  <c r="X106" i="112"/>
  <c r="Z106" i="112"/>
  <c r="AA106" i="112"/>
  <c r="AB106" i="112"/>
  <c r="D107" i="112"/>
  <c r="K107" i="112" s="1"/>
  <c r="E107" i="112"/>
  <c r="F107" i="112"/>
  <c r="G107" i="112"/>
  <c r="H107" i="112"/>
  <c r="I107" i="112"/>
  <c r="J107" i="112"/>
  <c r="L107" i="112"/>
  <c r="M107" i="112"/>
  <c r="N107" i="112"/>
  <c r="O107" i="112"/>
  <c r="P107" i="112"/>
  <c r="Q107" i="112" s="1"/>
  <c r="T107" i="112"/>
  <c r="U107" i="112"/>
  <c r="Y107" i="112"/>
  <c r="AB107" i="112"/>
  <c r="D108" i="112"/>
  <c r="J108" i="112" s="1"/>
  <c r="E108" i="112"/>
  <c r="M108" i="112"/>
  <c r="N108" i="112"/>
  <c r="O108" i="112"/>
  <c r="P108" i="112"/>
  <c r="Q108" i="112"/>
  <c r="S108" i="112"/>
  <c r="T108" i="112"/>
  <c r="U108" i="112"/>
  <c r="V108" i="112"/>
  <c r="W108" i="112"/>
  <c r="X108" i="112"/>
  <c r="Y108" i="112"/>
  <c r="AA108" i="112"/>
  <c r="AB108" i="112"/>
  <c r="D109" i="112"/>
  <c r="H110" i="112" s="1"/>
  <c r="E109" i="112"/>
  <c r="F109" i="112"/>
  <c r="G109" i="112"/>
  <c r="H109" i="112"/>
  <c r="I109" i="112"/>
  <c r="J109" i="112"/>
  <c r="K109" i="112"/>
  <c r="L109" i="112"/>
  <c r="M109" i="112"/>
  <c r="N109" i="112"/>
  <c r="O109" i="112"/>
  <c r="P109" i="112"/>
  <c r="S110" i="112" s="1"/>
  <c r="Q109" i="112"/>
  <c r="R109" i="112"/>
  <c r="S109" i="112"/>
  <c r="T109" i="112"/>
  <c r="U109" i="112"/>
  <c r="V109" i="112"/>
  <c r="W109" i="112"/>
  <c r="X109" i="112"/>
  <c r="Y109" i="112"/>
  <c r="Z109" i="112"/>
  <c r="AA109" i="112"/>
  <c r="AB109" i="112"/>
  <c r="E110" i="112"/>
  <c r="F110" i="112"/>
  <c r="G110" i="112"/>
  <c r="J110" i="112"/>
  <c r="K110" i="112"/>
  <c r="L110" i="112"/>
  <c r="M110" i="112"/>
  <c r="N110" i="112"/>
  <c r="R110" i="112"/>
  <c r="T110" i="112"/>
  <c r="U110" i="112"/>
  <c r="V110" i="112"/>
  <c r="W110" i="112"/>
  <c r="X110" i="112"/>
  <c r="Z110" i="112"/>
  <c r="AA110" i="112"/>
  <c r="D111" i="112"/>
  <c r="I111" i="112" s="1"/>
  <c r="E111" i="112"/>
  <c r="F111" i="112"/>
  <c r="G111" i="112"/>
  <c r="H111" i="112"/>
  <c r="J111" i="112"/>
  <c r="K111" i="112"/>
  <c r="L111" i="112"/>
  <c r="M111" i="112"/>
  <c r="N111" i="112"/>
  <c r="O111" i="112"/>
  <c r="P111" i="112"/>
  <c r="R111" i="112"/>
  <c r="S111" i="112"/>
  <c r="T111" i="112"/>
  <c r="U111" i="112"/>
  <c r="W111" i="112"/>
  <c r="X111" i="112"/>
  <c r="Z111" i="112"/>
  <c r="AA111" i="112"/>
  <c r="AB111" i="112"/>
  <c r="D112" i="112"/>
  <c r="M112" i="112"/>
  <c r="O112" i="112"/>
  <c r="P112" i="112"/>
  <c r="V112" i="112" s="1"/>
  <c r="T112" i="112"/>
  <c r="U112" i="112"/>
  <c r="X112" i="112"/>
  <c r="AB112" i="112"/>
  <c r="D113" i="112"/>
  <c r="L113" i="112"/>
  <c r="O113" i="112"/>
  <c r="P113" i="112"/>
  <c r="U113" i="112" s="1"/>
  <c r="S113" i="112"/>
  <c r="T113" i="112"/>
  <c r="W113" i="112"/>
  <c r="X113" i="112"/>
  <c r="AA113" i="112"/>
  <c r="AB113" i="112"/>
  <c r="D114" i="112"/>
  <c r="E114" i="112" s="1"/>
  <c r="F114" i="112"/>
  <c r="G114" i="112"/>
  <c r="I114" i="112"/>
  <c r="J114" i="112"/>
  <c r="K114" i="112"/>
  <c r="L114" i="112"/>
  <c r="N114" i="112"/>
  <c r="O114" i="112"/>
  <c r="P114" i="112"/>
  <c r="T114" i="112" s="1"/>
  <c r="Q114" i="112"/>
  <c r="R114" i="112"/>
  <c r="S114" i="112"/>
  <c r="V114" i="112"/>
  <c r="W114" i="112"/>
  <c r="X114" i="112"/>
  <c r="Y114" i="112"/>
  <c r="Z114" i="112"/>
  <c r="AA114" i="112"/>
  <c r="AB114" i="112"/>
  <c r="D115" i="112"/>
  <c r="E115" i="112"/>
  <c r="F115" i="112"/>
  <c r="G115" i="112"/>
  <c r="H115" i="112"/>
  <c r="I115" i="112"/>
  <c r="J115" i="112"/>
  <c r="K115" i="112"/>
  <c r="L115" i="112"/>
  <c r="M115" i="112"/>
  <c r="N115" i="112"/>
  <c r="O115" i="112"/>
  <c r="P115" i="112"/>
  <c r="S115" i="112" s="1"/>
  <c r="Q115" i="112"/>
  <c r="R115" i="112"/>
  <c r="U115" i="112"/>
  <c r="V115" i="112"/>
  <c r="X115" i="112"/>
  <c r="Y115" i="112"/>
  <c r="Z115" i="112"/>
  <c r="AB115" i="112"/>
  <c r="D116" i="112"/>
  <c r="J116" i="112" s="1"/>
  <c r="H116" i="112"/>
  <c r="I116" i="112"/>
  <c r="L116" i="112"/>
  <c r="O116" i="112"/>
  <c r="P116" i="112"/>
  <c r="R116" i="112" s="1"/>
  <c r="Q116" i="112"/>
  <c r="X116" i="112"/>
  <c r="Y116" i="112"/>
  <c r="AB116" i="112"/>
  <c r="D117" i="112"/>
  <c r="I117" i="112" s="1"/>
  <c r="G117" i="112"/>
  <c r="H117" i="112"/>
  <c r="K117" i="112"/>
  <c r="L117" i="112"/>
  <c r="O117" i="112"/>
  <c r="P117" i="112"/>
  <c r="X117" i="112" s="1"/>
  <c r="AB117" i="112"/>
  <c r="D118" i="112"/>
  <c r="H119" i="112" s="1"/>
  <c r="E118" i="112"/>
  <c r="F118" i="112"/>
  <c r="G118" i="112"/>
  <c r="H118" i="112"/>
  <c r="I118" i="112"/>
  <c r="J118" i="112"/>
  <c r="K118" i="112"/>
  <c r="L118" i="112"/>
  <c r="M118" i="112"/>
  <c r="N118" i="112"/>
  <c r="O118" i="112"/>
  <c r="P118" i="112"/>
  <c r="Q119" i="112" s="1"/>
  <c r="P119" i="112" s="1"/>
  <c r="Q118" i="112"/>
  <c r="R118" i="112"/>
  <c r="S118" i="112"/>
  <c r="T118" i="112"/>
  <c r="U118" i="112"/>
  <c r="V118" i="112"/>
  <c r="W118" i="112"/>
  <c r="X118" i="112"/>
  <c r="Y118" i="112"/>
  <c r="Z118" i="112"/>
  <c r="AA118" i="112"/>
  <c r="AB118" i="112"/>
  <c r="E119" i="112"/>
  <c r="F119" i="112"/>
  <c r="G119" i="112"/>
  <c r="I119" i="112"/>
  <c r="J119" i="112"/>
  <c r="K119" i="112"/>
  <c r="L119" i="112"/>
  <c r="M119" i="112"/>
  <c r="N119" i="112"/>
  <c r="R119" i="112"/>
  <c r="S119" i="112"/>
  <c r="T119" i="112"/>
  <c r="U119" i="112"/>
  <c r="V119" i="112"/>
  <c r="W119" i="112"/>
  <c r="X119" i="112"/>
  <c r="Y119" i="112"/>
  <c r="Z119" i="112"/>
  <c r="AA119" i="112"/>
  <c r="D120" i="112"/>
  <c r="I120" i="112" s="1"/>
  <c r="E120" i="112"/>
  <c r="F120" i="112"/>
  <c r="G120" i="112"/>
  <c r="H120" i="112"/>
  <c r="J120" i="112"/>
  <c r="K120" i="112"/>
  <c r="L120" i="112"/>
  <c r="M120" i="112"/>
  <c r="N120" i="112"/>
  <c r="O120" i="112"/>
  <c r="P120" i="112"/>
  <c r="Q120" i="112" s="1"/>
  <c r="R120" i="112"/>
  <c r="S120" i="112"/>
  <c r="T120" i="112"/>
  <c r="U120" i="112"/>
  <c r="V120" i="112"/>
  <c r="W120" i="112"/>
  <c r="X120" i="112"/>
  <c r="Z120" i="112"/>
  <c r="AA120" i="112"/>
  <c r="AB120" i="112"/>
  <c r="D121" i="112"/>
  <c r="G121" i="112" s="1"/>
  <c r="E121" i="112"/>
  <c r="F121" i="112"/>
  <c r="I121" i="112"/>
  <c r="J121" i="112"/>
  <c r="L121" i="112"/>
  <c r="M121" i="112"/>
  <c r="N121" i="112"/>
  <c r="O121" i="112"/>
  <c r="P121" i="112"/>
  <c r="Q121" i="112"/>
  <c r="R121" i="112"/>
  <c r="S121" i="112"/>
  <c r="T121" i="112"/>
  <c r="U121" i="112"/>
  <c r="V121" i="112"/>
  <c r="W121" i="112"/>
  <c r="X121" i="112"/>
  <c r="Y121" i="112"/>
  <c r="Z121" i="112"/>
  <c r="AA121" i="112"/>
  <c r="AB121" i="112"/>
  <c r="D122" i="112"/>
  <c r="F122" i="112" s="1"/>
  <c r="E122" i="112"/>
  <c r="L122" i="112"/>
  <c r="M122" i="112"/>
  <c r="O122" i="112"/>
  <c r="P122" i="112"/>
  <c r="V122" i="112" s="1"/>
  <c r="T122" i="112"/>
  <c r="U122" i="112"/>
  <c r="X122" i="112"/>
  <c r="AB122" i="112"/>
  <c r="D123" i="112"/>
  <c r="L123" i="112"/>
  <c r="O123" i="112"/>
  <c r="P123" i="112"/>
  <c r="U123" i="112" s="1"/>
  <c r="S123" i="112"/>
  <c r="T123" i="112"/>
  <c r="W123" i="112"/>
  <c r="X123" i="112"/>
  <c r="AA123" i="112"/>
  <c r="AB123" i="112"/>
  <c r="D124" i="112"/>
  <c r="E124" i="112" s="1"/>
  <c r="F124" i="112"/>
  <c r="G124" i="112"/>
  <c r="I124" i="112"/>
  <c r="J124" i="112"/>
  <c r="K124" i="112"/>
  <c r="L124" i="112"/>
  <c r="N124" i="112"/>
  <c r="O124" i="112"/>
  <c r="P124" i="112"/>
  <c r="U124" i="112" s="1"/>
  <c r="Q124" i="112"/>
  <c r="R124" i="112"/>
  <c r="S124" i="112"/>
  <c r="T124" i="112"/>
  <c r="V124" i="112"/>
  <c r="W124" i="112"/>
  <c r="X124" i="112"/>
  <c r="Y124" i="112"/>
  <c r="Z124" i="112"/>
  <c r="AA124" i="112"/>
  <c r="AB124" i="112"/>
  <c r="D125" i="112"/>
  <c r="E125" i="112"/>
  <c r="F125" i="112"/>
  <c r="G125" i="112"/>
  <c r="H125" i="112"/>
  <c r="I125" i="112"/>
  <c r="J125" i="112"/>
  <c r="K125" i="112"/>
  <c r="L125" i="112"/>
  <c r="M125" i="112"/>
  <c r="N125" i="112"/>
  <c r="O125" i="112"/>
  <c r="P125" i="112"/>
  <c r="S125" i="112" s="1"/>
  <c r="Q125" i="112"/>
  <c r="R125" i="112"/>
  <c r="U125" i="112"/>
  <c r="V125" i="112"/>
  <c r="X125" i="112"/>
  <c r="Y125" i="112"/>
  <c r="Z125" i="112"/>
  <c r="AB125" i="112"/>
  <c r="D126" i="112"/>
  <c r="J126" i="112" s="1"/>
  <c r="H126" i="112"/>
  <c r="I126" i="112"/>
  <c r="L126" i="112"/>
  <c r="O126" i="112"/>
  <c r="P126" i="112"/>
  <c r="R126" i="112" s="1"/>
  <c r="Q126" i="112"/>
  <c r="X126" i="112"/>
  <c r="Y126" i="112"/>
  <c r="AB126" i="112"/>
  <c r="D127" i="112"/>
  <c r="H128" i="112" s="1"/>
  <c r="E127" i="112"/>
  <c r="F127" i="112"/>
  <c r="G127" i="112"/>
  <c r="H127" i="112"/>
  <c r="I127" i="112"/>
  <c r="J127" i="112"/>
  <c r="K127" i="112"/>
  <c r="L127" i="112"/>
  <c r="M127" i="112"/>
  <c r="N127" i="112"/>
  <c r="O127" i="112"/>
  <c r="P127" i="112"/>
  <c r="Q127" i="112"/>
  <c r="R127" i="112"/>
  <c r="S127" i="112"/>
  <c r="T127" i="112"/>
  <c r="U127" i="112"/>
  <c r="V127" i="112"/>
  <c r="W127" i="112"/>
  <c r="X127" i="112"/>
  <c r="Y127" i="112"/>
  <c r="Z127" i="112"/>
  <c r="AA127" i="112"/>
  <c r="AB127" i="112"/>
  <c r="F128" i="112"/>
  <c r="G128" i="112"/>
  <c r="J128" i="112"/>
  <c r="K128" i="112"/>
  <c r="N128" i="112"/>
  <c r="D129" i="112"/>
  <c r="I129" i="112" s="1"/>
  <c r="G129" i="112"/>
  <c r="H129" i="112"/>
  <c r="K129" i="112"/>
  <c r="L129" i="112"/>
  <c r="O129" i="112"/>
  <c r="P129" i="112"/>
  <c r="X129" i="112"/>
  <c r="AB129" i="112"/>
  <c r="D130" i="112"/>
  <c r="H130" i="112" s="1"/>
  <c r="E130" i="112"/>
  <c r="F130" i="112"/>
  <c r="G130" i="112"/>
  <c r="J130" i="112"/>
  <c r="K130" i="112"/>
  <c r="L130" i="112"/>
  <c r="M130" i="112"/>
  <c r="N130" i="112"/>
  <c r="O130" i="112"/>
  <c r="P130" i="112"/>
  <c r="Q130" i="112" s="1"/>
  <c r="R130" i="112"/>
  <c r="S130" i="112"/>
  <c r="T130" i="112"/>
  <c r="U130" i="112"/>
  <c r="V130" i="112"/>
  <c r="W130" i="112"/>
  <c r="X130" i="112"/>
  <c r="Z130" i="112"/>
  <c r="AA130" i="112"/>
  <c r="AB130" i="112"/>
  <c r="D131" i="112"/>
  <c r="G131" i="112" s="1"/>
  <c r="E131" i="112"/>
  <c r="F131" i="112"/>
  <c r="I131" i="112"/>
  <c r="J131" i="112"/>
  <c r="L131" i="112"/>
  <c r="M131" i="112"/>
  <c r="N131" i="112"/>
  <c r="O131" i="112"/>
  <c r="P131" i="112"/>
  <c r="Q131" i="112"/>
  <c r="R131" i="112"/>
  <c r="S131" i="112"/>
  <c r="T131" i="112"/>
  <c r="U131" i="112"/>
  <c r="V131" i="112"/>
  <c r="W131" i="112"/>
  <c r="X131" i="112"/>
  <c r="Y131" i="112"/>
  <c r="Z131" i="112"/>
  <c r="AA131" i="112"/>
  <c r="AB131" i="112"/>
  <c r="D132" i="112"/>
  <c r="F132" i="112" s="1"/>
  <c r="E132" i="112"/>
  <c r="L132" i="112"/>
  <c r="M132" i="112"/>
  <c r="O132" i="112"/>
  <c r="P132" i="112"/>
  <c r="V132" i="112" s="1"/>
  <c r="T132" i="112"/>
  <c r="U132" i="112"/>
  <c r="X132" i="112"/>
  <c r="AB132" i="112"/>
  <c r="D133" i="112"/>
  <c r="L133" i="112"/>
  <c r="O133" i="112"/>
  <c r="P133" i="112"/>
  <c r="U133" i="112" s="1"/>
  <c r="S133" i="112"/>
  <c r="T133" i="112"/>
  <c r="W133" i="112"/>
  <c r="X133" i="112"/>
  <c r="AA133" i="112"/>
  <c r="AB133" i="112"/>
  <c r="D134" i="112"/>
  <c r="E134" i="112" s="1"/>
  <c r="F134" i="112"/>
  <c r="G134" i="112"/>
  <c r="H134" i="112"/>
  <c r="I134" i="112"/>
  <c r="J134" i="112"/>
  <c r="K134" i="112"/>
  <c r="L134" i="112"/>
  <c r="N134" i="112"/>
  <c r="O134" i="112"/>
  <c r="P134" i="112"/>
  <c r="T134" i="112" s="1"/>
  <c r="Q134" i="112"/>
  <c r="R134" i="112"/>
  <c r="S134" i="112"/>
  <c r="V134" i="112"/>
  <c r="W134" i="112"/>
  <c r="X134" i="112"/>
  <c r="Y134" i="112"/>
  <c r="Z134" i="112"/>
  <c r="AA134" i="112"/>
  <c r="AB134" i="112"/>
  <c r="D135" i="112"/>
  <c r="E135" i="112"/>
  <c r="F135" i="112"/>
  <c r="G135" i="112"/>
  <c r="H135" i="112"/>
  <c r="I135" i="112"/>
  <c r="J135" i="112"/>
  <c r="K135" i="112"/>
  <c r="L135" i="112"/>
  <c r="M135" i="112"/>
  <c r="N135" i="112"/>
  <c r="O135" i="112"/>
  <c r="P135" i="112"/>
  <c r="S135" i="112" s="1"/>
  <c r="Q135" i="112"/>
  <c r="R135" i="112"/>
  <c r="U135" i="112"/>
  <c r="V135" i="112"/>
  <c r="X135" i="112"/>
  <c r="Y135" i="112"/>
  <c r="Z135" i="112"/>
  <c r="AB135" i="112"/>
  <c r="D4" i="111"/>
  <c r="I5" i="111" s="1"/>
  <c r="E4" i="111"/>
  <c r="F4" i="111"/>
  <c r="G4" i="111"/>
  <c r="H4" i="111"/>
  <c r="I4" i="111"/>
  <c r="J4" i="111"/>
  <c r="K4" i="111"/>
  <c r="L4" i="111"/>
  <c r="G5" i="111"/>
  <c r="H5" i="111"/>
  <c r="K5" i="111"/>
  <c r="D6" i="111"/>
  <c r="I6" i="111" s="1"/>
  <c r="G6" i="111"/>
  <c r="H6" i="111"/>
  <c r="K6" i="111"/>
  <c r="L6" i="111"/>
  <c r="D7" i="111"/>
  <c r="H7" i="111" s="1"/>
  <c r="E7" i="111"/>
  <c r="F7" i="111"/>
  <c r="G7" i="111"/>
  <c r="J7" i="111"/>
  <c r="K7" i="111"/>
  <c r="L7" i="111"/>
  <c r="D8" i="111"/>
  <c r="G8" i="111" s="1"/>
  <c r="E8" i="111"/>
  <c r="F8" i="111"/>
  <c r="I8" i="111"/>
  <c r="J8" i="111"/>
  <c r="L8" i="111"/>
  <c r="D9" i="111"/>
  <c r="F9" i="111" s="1"/>
  <c r="E9" i="111"/>
  <c r="L9" i="111"/>
  <c r="D10" i="111"/>
  <c r="L10" i="111"/>
  <c r="D11" i="111"/>
  <c r="E11" i="111"/>
  <c r="F11" i="111"/>
  <c r="G11" i="111"/>
  <c r="H11" i="111"/>
  <c r="I11" i="111"/>
  <c r="J11" i="111"/>
  <c r="K11" i="111"/>
  <c r="L11" i="111"/>
  <c r="D12" i="111"/>
  <c r="J13" i="111" s="1"/>
  <c r="E12" i="111"/>
  <c r="F12" i="111"/>
  <c r="G12" i="111"/>
  <c r="H12" i="111"/>
  <c r="I12" i="111"/>
  <c r="J12" i="111"/>
  <c r="K12" i="111"/>
  <c r="L12" i="111"/>
  <c r="E13" i="111"/>
  <c r="F13" i="111"/>
  <c r="G13" i="111"/>
  <c r="H13" i="111"/>
  <c r="I13" i="111"/>
  <c r="K13" i="111"/>
  <c r="D14" i="111"/>
  <c r="J14" i="111" s="1"/>
  <c r="H14" i="111"/>
  <c r="I14" i="111"/>
  <c r="L14" i="111"/>
  <c r="D15" i="111"/>
  <c r="I15" i="111" s="1"/>
  <c r="G15" i="111"/>
  <c r="H15" i="111"/>
  <c r="K15" i="111"/>
  <c r="L15" i="111"/>
  <c r="D16" i="111"/>
  <c r="H16" i="111" s="1"/>
  <c r="E16" i="111"/>
  <c r="F16" i="111"/>
  <c r="G16" i="111"/>
  <c r="I16" i="111"/>
  <c r="J16" i="111"/>
  <c r="K16" i="111"/>
  <c r="L16" i="111"/>
  <c r="D17" i="111"/>
  <c r="G17" i="111" s="1"/>
  <c r="E17" i="111"/>
  <c r="F17" i="111"/>
  <c r="I17" i="111"/>
  <c r="J17" i="111"/>
  <c r="L17" i="111"/>
  <c r="D18" i="111"/>
  <c r="L18" i="111"/>
  <c r="D19" i="111"/>
  <c r="K19" i="111"/>
  <c r="L19" i="111"/>
  <c r="D20" i="111"/>
  <c r="E20" i="111"/>
  <c r="F20" i="111"/>
  <c r="G20" i="111"/>
  <c r="H20" i="111"/>
  <c r="I20" i="111"/>
  <c r="J20" i="111"/>
  <c r="K20" i="111"/>
  <c r="L20" i="111"/>
  <c r="E21" i="111"/>
  <c r="D21" i="111" s="1"/>
  <c r="F21" i="111"/>
  <c r="G21" i="111"/>
  <c r="H21" i="111"/>
  <c r="I21" i="111"/>
  <c r="J21" i="111"/>
  <c r="K21" i="111"/>
  <c r="D22" i="111"/>
  <c r="K22" i="111" s="1"/>
  <c r="E22" i="111"/>
  <c r="F22" i="111"/>
  <c r="I22" i="111"/>
  <c r="J22" i="111"/>
  <c r="L22" i="111"/>
  <c r="D23" i="111"/>
  <c r="H23" i="111" s="1"/>
  <c r="L23" i="111"/>
  <c r="D24" i="111"/>
  <c r="I24" i="111" s="1"/>
  <c r="G24" i="111"/>
  <c r="H24" i="111"/>
  <c r="K24" i="111"/>
  <c r="L24" i="111"/>
  <c r="D25" i="111"/>
  <c r="H25" i="111" s="1"/>
  <c r="E25" i="111"/>
  <c r="F25" i="111"/>
  <c r="G25" i="111"/>
  <c r="I25" i="111"/>
  <c r="J25" i="111"/>
  <c r="K25" i="111"/>
  <c r="L25" i="111"/>
  <c r="D26" i="111"/>
  <c r="G26" i="111" s="1"/>
  <c r="E26" i="111"/>
  <c r="F26" i="111"/>
  <c r="H26" i="111"/>
  <c r="I26" i="111"/>
  <c r="J26" i="111"/>
  <c r="L26" i="111"/>
  <c r="D27" i="111"/>
  <c r="E27" i="111" s="1"/>
  <c r="H27" i="111"/>
  <c r="L27" i="111"/>
  <c r="D4" i="110"/>
  <c r="E4" i="110"/>
  <c r="F4" i="110"/>
  <c r="G4" i="110"/>
  <c r="H4" i="110"/>
  <c r="I4" i="110"/>
  <c r="J4" i="110"/>
  <c r="K4" i="110"/>
  <c r="L4" i="110"/>
  <c r="M4" i="110"/>
  <c r="N4" i="110"/>
  <c r="O4" i="110"/>
  <c r="P4" i="110"/>
  <c r="R5" i="110" s="1"/>
  <c r="Q4" i="110"/>
  <c r="R4" i="110"/>
  <c r="S4" i="110"/>
  <c r="T4" i="110"/>
  <c r="U4" i="110"/>
  <c r="V4" i="110"/>
  <c r="W4" i="110"/>
  <c r="Q5" i="110"/>
  <c r="T5" i="110"/>
  <c r="U5" i="110"/>
  <c r="D6" i="110"/>
  <c r="G6" i="110" s="1"/>
  <c r="E6" i="110"/>
  <c r="F6" i="110"/>
  <c r="H6" i="110"/>
  <c r="I6" i="110"/>
  <c r="J6" i="110"/>
  <c r="L6" i="110"/>
  <c r="M6" i="110"/>
  <c r="N6" i="110"/>
  <c r="O6" i="110"/>
  <c r="P6" i="110"/>
  <c r="S6" i="110" s="1"/>
  <c r="Q6" i="110"/>
  <c r="R6" i="110"/>
  <c r="U6" i="110"/>
  <c r="V6" i="110"/>
  <c r="W6" i="110"/>
  <c r="D7" i="110"/>
  <c r="K7" i="110" s="1"/>
  <c r="E7" i="110"/>
  <c r="F7" i="110"/>
  <c r="I7" i="110"/>
  <c r="J7" i="110"/>
  <c r="L7" i="110"/>
  <c r="M7" i="110"/>
  <c r="N7" i="110"/>
  <c r="O7" i="110"/>
  <c r="P7" i="110"/>
  <c r="S7" i="110" s="1"/>
  <c r="Q7" i="110"/>
  <c r="R7" i="110"/>
  <c r="T7" i="110"/>
  <c r="U7" i="110"/>
  <c r="V7" i="110"/>
  <c r="W7" i="110"/>
  <c r="D8" i="110"/>
  <c r="G8" i="110" s="1"/>
  <c r="E8" i="110"/>
  <c r="F8" i="110"/>
  <c r="H8" i="110"/>
  <c r="I8" i="110"/>
  <c r="J8" i="110"/>
  <c r="L8" i="110"/>
  <c r="M8" i="110"/>
  <c r="N8" i="110"/>
  <c r="O8" i="110"/>
  <c r="P8" i="110"/>
  <c r="S8" i="110" s="1"/>
  <c r="Q8" i="110"/>
  <c r="R8" i="110"/>
  <c r="U8" i="110"/>
  <c r="V8" i="110"/>
  <c r="W8" i="110"/>
  <c r="D9" i="110"/>
  <c r="K9" i="110" s="1"/>
  <c r="E9" i="110"/>
  <c r="F9" i="110"/>
  <c r="I9" i="110"/>
  <c r="J9" i="110"/>
  <c r="L9" i="110"/>
  <c r="M9" i="110"/>
  <c r="N9" i="110"/>
  <c r="O9" i="110"/>
  <c r="P9" i="110"/>
  <c r="S9" i="110" s="1"/>
  <c r="Q9" i="110"/>
  <c r="R9" i="110"/>
  <c r="T9" i="110"/>
  <c r="U9" i="110"/>
  <c r="V9" i="110"/>
  <c r="W9" i="110"/>
  <c r="D10" i="110"/>
  <c r="G10" i="110" s="1"/>
  <c r="E10" i="110"/>
  <c r="F10" i="110"/>
  <c r="H10" i="110"/>
  <c r="I10" i="110"/>
  <c r="J10" i="110"/>
  <c r="L10" i="110"/>
  <c r="M10" i="110"/>
  <c r="N10" i="110"/>
  <c r="O10" i="110"/>
  <c r="P10" i="110"/>
  <c r="S10" i="110" s="1"/>
  <c r="Q10" i="110"/>
  <c r="R10" i="110"/>
  <c r="U10" i="110"/>
  <c r="V10" i="110"/>
  <c r="W10" i="110"/>
  <c r="D11" i="110"/>
  <c r="K11" i="110" s="1"/>
  <c r="E11" i="110"/>
  <c r="F11" i="110"/>
  <c r="I11" i="110"/>
  <c r="J11" i="110"/>
  <c r="L11" i="110"/>
  <c r="M11" i="110"/>
  <c r="N11" i="110"/>
  <c r="O11" i="110"/>
  <c r="P11" i="110"/>
  <c r="S11" i="110" s="1"/>
  <c r="Q11" i="110"/>
  <c r="R11" i="110"/>
  <c r="T11" i="110"/>
  <c r="U11" i="110"/>
  <c r="V11" i="110"/>
  <c r="W11" i="110"/>
  <c r="D12" i="110"/>
  <c r="G12" i="110" s="1"/>
  <c r="E12" i="110"/>
  <c r="F12" i="110"/>
  <c r="H12" i="110"/>
  <c r="I12" i="110"/>
  <c r="J12" i="110"/>
  <c r="L12" i="110"/>
  <c r="M12" i="110"/>
  <c r="N12" i="110"/>
  <c r="O12" i="110"/>
  <c r="P12" i="110"/>
  <c r="S12" i="110" s="1"/>
  <c r="Q12" i="110"/>
  <c r="R12" i="110"/>
  <c r="U12" i="110"/>
  <c r="V12" i="110"/>
  <c r="W12" i="110"/>
  <c r="D13" i="110"/>
  <c r="F13" i="110" s="1"/>
  <c r="E13" i="110"/>
  <c r="I13" i="110"/>
  <c r="J13" i="110"/>
  <c r="L13" i="110"/>
  <c r="O13" i="110"/>
  <c r="P13" i="110"/>
  <c r="S13" i="110" s="1"/>
  <c r="Q13" i="110"/>
  <c r="R13" i="110"/>
  <c r="T13" i="110"/>
  <c r="U13" i="110"/>
  <c r="V13" i="110"/>
  <c r="W13" i="110"/>
  <c r="D14" i="110"/>
  <c r="F14" i="110" s="1"/>
  <c r="E14" i="110"/>
  <c r="H14" i="110"/>
  <c r="I14" i="110"/>
  <c r="J14" i="110"/>
  <c r="N14" i="110"/>
  <c r="O14" i="110"/>
  <c r="P14" i="110"/>
  <c r="S14" i="110" s="1"/>
  <c r="Q14" i="110"/>
  <c r="R14" i="110"/>
  <c r="T14" i="110"/>
  <c r="W14" i="110"/>
  <c r="D15" i="110"/>
  <c r="E15" i="110" s="1"/>
  <c r="F15" i="110"/>
  <c r="H15" i="110"/>
  <c r="I15" i="110"/>
  <c r="N15" i="110"/>
  <c r="O15" i="110"/>
  <c r="P15" i="110"/>
  <c r="S15" i="110" s="1"/>
  <c r="Q15" i="110"/>
  <c r="R15" i="110"/>
  <c r="W15" i="110"/>
  <c r="D16" i="110"/>
  <c r="K17" i="110" s="1"/>
  <c r="E16" i="110"/>
  <c r="F16" i="110"/>
  <c r="G16" i="110"/>
  <c r="H16" i="110"/>
  <c r="I16" i="110"/>
  <c r="J16" i="110"/>
  <c r="K16" i="110"/>
  <c r="L16" i="110"/>
  <c r="M16" i="110"/>
  <c r="N16" i="110"/>
  <c r="O16" i="110"/>
  <c r="P16" i="110"/>
  <c r="Q16" i="110"/>
  <c r="R16" i="110"/>
  <c r="S16" i="110"/>
  <c r="T16" i="110"/>
  <c r="U16" i="110"/>
  <c r="V16" i="110"/>
  <c r="W16" i="110"/>
  <c r="F17" i="110"/>
  <c r="H17" i="110"/>
  <c r="I17" i="110"/>
  <c r="J17" i="110"/>
  <c r="N17" i="110"/>
  <c r="Q17" i="110"/>
  <c r="P17" i="110" s="1"/>
  <c r="R17" i="110"/>
  <c r="S17" i="110"/>
  <c r="T17" i="110"/>
  <c r="U17" i="110"/>
  <c r="V17" i="110"/>
  <c r="D18" i="110"/>
  <c r="I18" i="110" s="1"/>
  <c r="F18" i="110"/>
  <c r="G18" i="110"/>
  <c r="H18" i="110"/>
  <c r="L18" i="110"/>
  <c r="N18" i="110"/>
  <c r="O18" i="110"/>
  <c r="P18" i="110"/>
  <c r="W18" i="110"/>
  <c r="D19" i="110"/>
  <c r="K19" i="110"/>
  <c r="L19" i="110"/>
  <c r="O19" i="110"/>
  <c r="P19" i="110"/>
  <c r="U19" i="110" s="1"/>
  <c r="R19" i="110"/>
  <c r="S19" i="110"/>
  <c r="T19" i="110"/>
  <c r="W19" i="110"/>
  <c r="D20" i="110"/>
  <c r="I20" i="110" s="1"/>
  <c r="F20" i="110"/>
  <c r="G20" i="110"/>
  <c r="H20" i="110"/>
  <c r="L20" i="110"/>
  <c r="N20" i="110"/>
  <c r="O20" i="110"/>
  <c r="P20" i="110"/>
  <c r="W20" i="110"/>
  <c r="D21" i="110"/>
  <c r="K21" i="110" s="1"/>
  <c r="L21" i="110"/>
  <c r="O21" i="110"/>
  <c r="P21" i="110"/>
  <c r="U21" i="110" s="1"/>
  <c r="R21" i="110"/>
  <c r="S21" i="110"/>
  <c r="T21" i="110"/>
  <c r="W21" i="110"/>
  <c r="D22" i="110"/>
  <c r="I22" i="110" s="1"/>
  <c r="F22" i="110"/>
  <c r="G22" i="110"/>
  <c r="H22" i="110"/>
  <c r="L22" i="110"/>
  <c r="N22" i="110"/>
  <c r="O22" i="110"/>
  <c r="P22" i="110"/>
  <c r="W22" i="110"/>
  <c r="D23" i="110"/>
  <c r="K23" i="110"/>
  <c r="O23" i="110"/>
  <c r="P23" i="110"/>
  <c r="U23" i="110" s="1"/>
  <c r="R23" i="110"/>
  <c r="S23" i="110"/>
  <c r="T23" i="110"/>
  <c r="W23" i="110"/>
  <c r="D24" i="110"/>
  <c r="I24" i="110" s="1"/>
  <c r="F24" i="110"/>
  <c r="G24" i="110"/>
  <c r="H24" i="110"/>
  <c r="L24" i="110"/>
  <c r="N24" i="110"/>
  <c r="O24" i="110"/>
  <c r="P24" i="110"/>
  <c r="W24" i="110"/>
  <c r="D25" i="110"/>
  <c r="L25" i="110" s="1"/>
  <c r="K25" i="110"/>
  <c r="O25" i="110"/>
  <c r="P25" i="110"/>
  <c r="U25" i="110" s="1"/>
  <c r="R25" i="110"/>
  <c r="S25" i="110"/>
  <c r="T25" i="110"/>
  <c r="W25" i="110"/>
  <c r="D26" i="110"/>
  <c r="I26" i="110" s="1"/>
  <c r="F26" i="110"/>
  <c r="G26" i="110"/>
  <c r="H26" i="110"/>
  <c r="L26" i="110"/>
  <c r="N26" i="110"/>
  <c r="O26" i="110"/>
  <c r="P26" i="110"/>
  <c r="W26" i="110"/>
  <c r="D27" i="110"/>
  <c r="K27" i="110"/>
  <c r="L27" i="110"/>
  <c r="O27" i="110"/>
  <c r="P27" i="110"/>
  <c r="U27" i="110" s="1"/>
  <c r="R27" i="110"/>
  <c r="S27" i="110"/>
  <c r="T27" i="110"/>
  <c r="W27" i="110"/>
  <c r="D28" i="110"/>
  <c r="E29" i="110" s="1"/>
  <c r="E28" i="110"/>
  <c r="F28" i="110"/>
  <c r="G28" i="110"/>
  <c r="H28" i="110"/>
  <c r="I28" i="110"/>
  <c r="J28" i="110"/>
  <c r="K28" i="110"/>
  <c r="L28" i="110"/>
  <c r="M28" i="110"/>
  <c r="N28" i="110"/>
  <c r="O28" i="110"/>
  <c r="P28" i="110"/>
  <c r="Q28" i="110"/>
  <c r="R28" i="110"/>
  <c r="S28" i="110"/>
  <c r="T28" i="110"/>
  <c r="U28" i="110"/>
  <c r="V28" i="110"/>
  <c r="W28" i="110"/>
  <c r="H29" i="110"/>
  <c r="J29" i="110"/>
  <c r="K29" i="110"/>
  <c r="L29" i="110"/>
  <c r="D30" i="110"/>
  <c r="E30" i="110"/>
  <c r="F30" i="110"/>
  <c r="G30" i="110"/>
  <c r="H30" i="110"/>
  <c r="I30" i="110"/>
  <c r="J30" i="110"/>
  <c r="K30" i="110"/>
  <c r="L30" i="110"/>
  <c r="M30" i="110"/>
  <c r="N30" i="110"/>
  <c r="O30" i="110"/>
  <c r="P30" i="110"/>
  <c r="S30" i="110" s="1"/>
  <c r="Q30" i="110"/>
  <c r="R30" i="110"/>
  <c r="W30" i="110"/>
  <c r="D31" i="110"/>
  <c r="G31" i="110" s="1"/>
  <c r="E31" i="110"/>
  <c r="F31" i="110"/>
  <c r="L31" i="110"/>
  <c r="M31" i="110"/>
  <c r="N31" i="110"/>
  <c r="O31" i="110"/>
  <c r="P31" i="110"/>
  <c r="Q31" i="110"/>
  <c r="R31" i="110"/>
  <c r="S31" i="110"/>
  <c r="T31" i="110"/>
  <c r="U31" i="110"/>
  <c r="V31" i="110"/>
  <c r="W31" i="110"/>
  <c r="D32" i="110"/>
  <c r="E32" i="110"/>
  <c r="F32" i="110"/>
  <c r="G32" i="110"/>
  <c r="H32" i="110"/>
  <c r="I32" i="110"/>
  <c r="J32" i="110"/>
  <c r="K32" i="110"/>
  <c r="L32" i="110"/>
  <c r="M32" i="110"/>
  <c r="N32" i="110"/>
  <c r="O32" i="110"/>
  <c r="P32" i="110"/>
  <c r="S32" i="110" s="1"/>
  <c r="Q32" i="110"/>
  <c r="R32" i="110"/>
  <c r="W32" i="110"/>
  <c r="D33" i="110"/>
  <c r="G33" i="110" s="1"/>
  <c r="E33" i="110"/>
  <c r="F33" i="110"/>
  <c r="L33" i="110"/>
  <c r="M33" i="110"/>
  <c r="N33" i="110"/>
  <c r="O33" i="110"/>
  <c r="P33" i="110"/>
  <c r="Q33" i="110"/>
  <c r="R33" i="110"/>
  <c r="S33" i="110"/>
  <c r="T33" i="110"/>
  <c r="U33" i="110"/>
  <c r="V33" i="110"/>
  <c r="W33" i="110"/>
  <c r="D34" i="110"/>
  <c r="E34" i="110"/>
  <c r="F34" i="110"/>
  <c r="G34" i="110"/>
  <c r="H34" i="110"/>
  <c r="I34" i="110"/>
  <c r="J34" i="110"/>
  <c r="K34" i="110"/>
  <c r="L34" i="110"/>
  <c r="M34" i="110"/>
  <c r="N34" i="110"/>
  <c r="O34" i="110"/>
  <c r="P34" i="110"/>
  <c r="S34" i="110" s="1"/>
  <c r="Q34" i="110"/>
  <c r="R34" i="110"/>
  <c r="W34" i="110"/>
  <c r="D35" i="110"/>
  <c r="G35" i="110" s="1"/>
  <c r="E35" i="110"/>
  <c r="F35" i="110"/>
  <c r="L35" i="110"/>
  <c r="M35" i="110"/>
  <c r="N35" i="110"/>
  <c r="O35" i="110"/>
  <c r="P35" i="110"/>
  <c r="Q35" i="110"/>
  <c r="R35" i="110"/>
  <c r="S35" i="110"/>
  <c r="T35" i="110"/>
  <c r="U35" i="110"/>
  <c r="V35" i="110"/>
  <c r="W35" i="110"/>
  <c r="D36" i="110"/>
  <c r="E36" i="110"/>
  <c r="F36" i="110"/>
  <c r="G36" i="110"/>
  <c r="H36" i="110"/>
  <c r="I36" i="110"/>
  <c r="J36" i="110"/>
  <c r="K36" i="110"/>
  <c r="L36" i="110"/>
  <c r="M36" i="110"/>
  <c r="N36" i="110"/>
  <c r="O36" i="110"/>
  <c r="P36" i="110"/>
  <c r="S36" i="110" s="1"/>
  <c r="Q36" i="110"/>
  <c r="R36" i="110"/>
  <c r="W36" i="110"/>
  <c r="D37" i="110"/>
  <c r="G37" i="110" s="1"/>
  <c r="E37" i="110"/>
  <c r="F37" i="110"/>
  <c r="L37" i="110"/>
  <c r="M37" i="110"/>
  <c r="N37" i="110"/>
  <c r="O37" i="110"/>
  <c r="P37" i="110"/>
  <c r="Q37" i="110"/>
  <c r="R37" i="110"/>
  <c r="S37" i="110"/>
  <c r="T37" i="110"/>
  <c r="U37" i="110"/>
  <c r="V37" i="110"/>
  <c r="W37" i="110"/>
  <c r="D38" i="110"/>
  <c r="E38" i="110"/>
  <c r="F38" i="110"/>
  <c r="G38" i="110"/>
  <c r="H38" i="110"/>
  <c r="I38" i="110"/>
  <c r="J38" i="110"/>
  <c r="K38" i="110"/>
  <c r="L38" i="110"/>
  <c r="M38" i="110"/>
  <c r="N38" i="110"/>
  <c r="O38" i="110"/>
  <c r="P38" i="110"/>
  <c r="S38" i="110" s="1"/>
  <c r="Q38" i="110"/>
  <c r="R38" i="110"/>
  <c r="W38" i="110"/>
  <c r="D39" i="110"/>
  <c r="G39" i="110" s="1"/>
  <c r="E39" i="110"/>
  <c r="F39" i="110"/>
  <c r="L39" i="110"/>
  <c r="M39" i="110"/>
  <c r="N39" i="110"/>
  <c r="O39" i="110"/>
  <c r="P39" i="110"/>
  <c r="Q39" i="110"/>
  <c r="R39" i="110"/>
  <c r="S39" i="110"/>
  <c r="T39" i="110"/>
  <c r="U39" i="110"/>
  <c r="V39" i="110"/>
  <c r="W39" i="110"/>
  <c r="D40" i="110"/>
  <c r="E40" i="110"/>
  <c r="F40" i="110"/>
  <c r="G40" i="110"/>
  <c r="H40" i="110"/>
  <c r="I40" i="110"/>
  <c r="J40" i="110"/>
  <c r="K40" i="110"/>
  <c r="L40" i="110"/>
  <c r="M40" i="110"/>
  <c r="N40" i="110"/>
  <c r="O40" i="110"/>
  <c r="P40" i="110"/>
  <c r="Q41" i="110" s="1"/>
  <c r="Q40" i="110"/>
  <c r="R40" i="110"/>
  <c r="S40" i="110"/>
  <c r="T40" i="110"/>
  <c r="U40" i="110"/>
  <c r="V40" i="110"/>
  <c r="W40" i="110"/>
  <c r="E41" i="110"/>
  <c r="F41" i="110"/>
  <c r="G41" i="110"/>
  <c r="H41" i="110"/>
  <c r="I41" i="110"/>
  <c r="J41" i="110"/>
  <c r="K41" i="110"/>
  <c r="L41" i="110"/>
  <c r="M41" i="110"/>
  <c r="N41" i="110"/>
  <c r="U41" i="110"/>
  <c r="V41" i="110"/>
  <c r="D42" i="110"/>
  <c r="K42" i="110" s="1"/>
  <c r="L42" i="110"/>
  <c r="O42" i="110"/>
  <c r="P42" i="110"/>
  <c r="U42" i="110" s="1"/>
  <c r="R42" i="110"/>
  <c r="S42" i="110"/>
  <c r="T42" i="110"/>
  <c r="W42" i="110"/>
  <c r="D43" i="110"/>
  <c r="I43" i="110" s="1"/>
  <c r="F43" i="110"/>
  <c r="G43" i="110"/>
  <c r="H43" i="110"/>
  <c r="L43" i="110"/>
  <c r="N43" i="110"/>
  <c r="O43" i="110"/>
  <c r="P43" i="110"/>
  <c r="W43" i="110"/>
  <c r="D44" i="110"/>
  <c r="K44" i="110" s="1"/>
  <c r="O44" i="110"/>
  <c r="P44" i="110"/>
  <c r="U44" i="110" s="1"/>
  <c r="R44" i="110"/>
  <c r="S44" i="110"/>
  <c r="T44" i="110"/>
  <c r="W44" i="110"/>
  <c r="D45" i="110"/>
  <c r="I45" i="110" s="1"/>
  <c r="F45" i="110"/>
  <c r="G45" i="110"/>
  <c r="H45" i="110"/>
  <c r="L45" i="110"/>
  <c r="N45" i="110"/>
  <c r="O45" i="110"/>
  <c r="P45" i="110"/>
  <c r="W45" i="110"/>
  <c r="D46" i="110"/>
  <c r="K46" i="110"/>
  <c r="L46" i="110"/>
  <c r="O46" i="110"/>
  <c r="P46" i="110"/>
  <c r="U46" i="110" s="1"/>
  <c r="R46" i="110"/>
  <c r="S46" i="110"/>
  <c r="T46" i="110"/>
  <c r="W46" i="110"/>
  <c r="D47" i="110"/>
  <c r="I47" i="110" s="1"/>
  <c r="F47" i="110"/>
  <c r="G47" i="110"/>
  <c r="H47" i="110"/>
  <c r="L47" i="110"/>
  <c r="N47" i="110"/>
  <c r="O47" i="110"/>
  <c r="P47" i="110"/>
  <c r="W47" i="110"/>
  <c r="D48" i="110"/>
  <c r="O48" i="110"/>
  <c r="P48" i="110"/>
  <c r="U48" i="110" s="1"/>
  <c r="R48" i="110"/>
  <c r="S48" i="110"/>
  <c r="T48" i="110"/>
  <c r="W48" i="110"/>
  <c r="D49" i="110"/>
  <c r="I49" i="110" s="1"/>
  <c r="F49" i="110"/>
  <c r="G49" i="110"/>
  <c r="H49" i="110"/>
  <c r="L49" i="110"/>
  <c r="N49" i="110"/>
  <c r="O49" i="110"/>
  <c r="P49" i="110"/>
  <c r="W49" i="110"/>
  <c r="D50" i="110"/>
  <c r="K50" i="110" s="1"/>
  <c r="L50" i="110"/>
  <c r="O50" i="110"/>
  <c r="P50" i="110"/>
  <c r="U50" i="110" s="1"/>
  <c r="R50" i="110"/>
  <c r="S50" i="110"/>
  <c r="T50" i="110"/>
  <c r="W50" i="110"/>
  <c r="D51" i="110"/>
  <c r="I51" i="110" s="1"/>
  <c r="F51" i="110"/>
  <c r="G51" i="110"/>
  <c r="H51" i="110"/>
  <c r="L51" i="110"/>
  <c r="N51" i="110"/>
  <c r="O51" i="110"/>
  <c r="P51" i="110"/>
  <c r="W51" i="110"/>
  <c r="D52" i="110"/>
  <c r="K52" i="110" s="1"/>
  <c r="O52" i="110"/>
  <c r="P52" i="110"/>
  <c r="U52" i="110" s="1"/>
  <c r="R52" i="110"/>
  <c r="S52" i="110"/>
  <c r="T52" i="110"/>
  <c r="W52" i="110"/>
  <c r="D53" i="110"/>
  <c r="E54" i="110" s="1"/>
  <c r="E53" i="110"/>
  <c r="F53" i="110"/>
  <c r="G53" i="110"/>
  <c r="H53" i="110"/>
  <c r="I53" i="110"/>
  <c r="J53" i="110"/>
  <c r="K53" i="110"/>
  <c r="L53" i="110"/>
  <c r="M53" i="110"/>
  <c r="N53" i="110"/>
  <c r="O53" i="110"/>
  <c r="P53" i="110"/>
  <c r="Q53" i="110"/>
  <c r="R53" i="110"/>
  <c r="S53" i="110"/>
  <c r="T53" i="110"/>
  <c r="U53" i="110"/>
  <c r="V53" i="110"/>
  <c r="W53" i="110"/>
  <c r="H54" i="110"/>
  <c r="J54" i="110"/>
  <c r="K54" i="110"/>
  <c r="L54" i="110"/>
  <c r="S54" i="110"/>
  <c r="T54" i="110"/>
  <c r="U54" i="110"/>
  <c r="D55" i="110"/>
  <c r="E55" i="110"/>
  <c r="F55" i="110"/>
  <c r="G55" i="110"/>
  <c r="H55" i="110"/>
  <c r="I55" i="110"/>
  <c r="J55" i="110"/>
  <c r="K55" i="110"/>
  <c r="L55" i="110"/>
  <c r="M55" i="110"/>
  <c r="N55" i="110"/>
  <c r="O55" i="110"/>
  <c r="P55" i="110"/>
  <c r="Q55" i="110" s="1"/>
  <c r="R55" i="110"/>
  <c r="W55" i="110"/>
  <c r="D56" i="110"/>
  <c r="F56" i="110" s="1"/>
  <c r="E56" i="110"/>
  <c r="J56" i="110"/>
  <c r="L56" i="110"/>
  <c r="M56" i="110"/>
  <c r="N56" i="110"/>
  <c r="O56" i="110"/>
  <c r="P56" i="110"/>
  <c r="Q56" i="110"/>
  <c r="R56" i="110"/>
  <c r="S56" i="110"/>
  <c r="T56" i="110"/>
  <c r="U56" i="110"/>
  <c r="V56" i="110"/>
  <c r="W56" i="110"/>
  <c r="D57" i="110"/>
  <c r="E57" i="110"/>
  <c r="F57" i="110"/>
  <c r="G57" i="110"/>
  <c r="H57" i="110"/>
  <c r="I57" i="110"/>
  <c r="J57" i="110"/>
  <c r="K57" i="110"/>
  <c r="L57" i="110"/>
  <c r="M57" i="110"/>
  <c r="N57" i="110"/>
  <c r="O57" i="110"/>
  <c r="P57" i="110"/>
  <c r="Q57" i="110" s="1"/>
  <c r="R57" i="110"/>
  <c r="U57" i="110"/>
  <c r="W57" i="110"/>
  <c r="D58" i="110"/>
  <c r="E58" i="110"/>
  <c r="F58" i="110"/>
  <c r="I58" i="110"/>
  <c r="J58" i="110"/>
  <c r="L58" i="110"/>
  <c r="N58" i="110"/>
  <c r="O58" i="110"/>
  <c r="P58" i="110"/>
  <c r="Q58" i="110"/>
  <c r="R58" i="110"/>
  <c r="S58" i="110"/>
  <c r="T58" i="110"/>
  <c r="U58" i="110"/>
  <c r="V58" i="110"/>
  <c r="W58" i="110"/>
  <c r="D59" i="110"/>
  <c r="E59" i="110"/>
  <c r="F59" i="110"/>
  <c r="G59" i="110"/>
  <c r="H59" i="110"/>
  <c r="I59" i="110"/>
  <c r="J59" i="110"/>
  <c r="K59" i="110"/>
  <c r="L59" i="110"/>
  <c r="M59" i="110"/>
  <c r="N59" i="110"/>
  <c r="O59" i="110"/>
  <c r="P59" i="110"/>
  <c r="W59" i="110"/>
  <c r="D60" i="110"/>
  <c r="E60" i="110"/>
  <c r="F60" i="110"/>
  <c r="L60" i="110"/>
  <c r="M60" i="110"/>
  <c r="N60" i="110"/>
  <c r="O60" i="110"/>
  <c r="P60" i="110"/>
  <c r="Q60" i="110"/>
  <c r="R60" i="110"/>
  <c r="S60" i="110"/>
  <c r="T60" i="110"/>
  <c r="U60" i="110"/>
  <c r="V60" i="110"/>
  <c r="W60" i="110"/>
  <c r="D61" i="110"/>
  <c r="E61" i="110"/>
  <c r="F61" i="110"/>
  <c r="G61" i="110"/>
  <c r="H61" i="110"/>
  <c r="I61" i="110"/>
  <c r="J61" i="110"/>
  <c r="K61" i="110"/>
  <c r="L61" i="110"/>
  <c r="M61" i="110"/>
  <c r="N61" i="110"/>
  <c r="O61" i="110"/>
  <c r="P61" i="110"/>
  <c r="Q61" i="110" s="1"/>
  <c r="U61" i="110"/>
  <c r="V61" i="110"/>
  <c r="W61" i="110"/>
  <c r="D62" i="110"/>
  <c r="K62" i="110" s="1"/>
  <c r="F62" i="110"/>
  <c r="G62" i="110"/>
  <c r="H62" i="110"/>
  <c r="I62" i="110"/>
  <c r="J62" i="110"/>
  <c r="L62" i="110"/>
  <c r="N62" i="110"/>
  <c r="O62" i="110"/>
  <c r="P62" i="110"/>
  <c r="S62" i="110" s="1"/>
  <c r="Q62" i="110"/>
  <c r="R62" i="110"/>
  <c r="V62" i="110"/>
  <c r="W62" i="110"/>
  <c r="D63" i="110"/>
  <c r="G63" i="110" s="1"/>
  <c r="E63" i="110"/>
  <c r="F63" i="110"/>
  <c r="J63" i="110"/>
  <c r="K63" i="110"/>
  <c r="L63" i="110"/>
  <c r="M63" i="110"/>
  <c r="N63" i="110"/>
  <c r="O63" i="110"/>
  <c r="P63" i="110"/>
  <c r="Q63" i="110" s="1"/>
  <c r="R63" i="110"/>
  <c r="S63" i="110"/>
  <c r="T63" i="110"/>
  <c r="U63" i="110"/>
  <c r="V63" i="110"/>
  <c r="W63" i="110"/>
  <c r="D64" i="110"/>
  <c r="K64" i="110" s="1"/>
  <c r="F64" i="110"/>
  <c r="G64" i="110"/>
  <c r="H64" i="110"/>
  <c r="I64" i="110"/>
  <c r="J64" i="110"/>
  <c r="L64" i="110"/>
  <c r="N64" i="110"/>
  <c r="O64" i="110"/>
  <c r="P64" i="110"/>
  <c r="S64" i="110" s="1"/>
  <c r="Q64" i="110"/>
  <c r="R64" i="110"/>
  <c r="V64" i="110"/>
  <c r="W64" i="110"/>
  <c r="D65" i="110"/>
  <c r="G65" i="110" s="1"/>
  <c r="E65" i="110"/>
  <c r="F65" i="110"/>
  <c r="J65" i="110"/>
  <c r="K65" i="110"/>
  <c r="L65" i="110"/>
  <c r="M65" i="110"/>
  <c r="N65" i="110"/>
  <c r="O65" i="110"/>
  <c r="P65" i="110"/>
  <c r="Q65" i="110" s="1"/>
  <c r="R65" i="110"/>
  <c r="S65" i="110"/>
  <c r="T65" i="110"/>
  <c r="U65" i="110"/>
  <c r="V65" i="110"/>
  <c r="W65" i="110"/>
  <c r="D66" i="110"/>
  <c r="G67" i="110" s="1"/>
  <c r="E66" i="110"/>
  <c r="F66" i="110"/>
  <c r="G66" i="110"/>
  <c r="H66" i="110"/>
  <c r="I66" i="110"/>
  <c r="J66" i="110"/>
  <c r="K66" i="110"/>
  <c r="L66" i="110"/>
  <c r="M66" i="110"/>
  <c r="N66" i="110"/>
  <c r="O66" i="110"/>
  <c r="P66" i="110"/>
  <c r="Q67" i="110" s="1"/>
  <c r="Q66" i="110"/>
  <c r="R66" i="110"/>
  <c r="S66" i="110"/>
  <c r="T66" i="110"/>
  <c r="U66" i="110"/>
  <c r="V66" i="110"/>
  <c r="W66" i="110"/>
  <c r="E67" i="110"/>
  <c r="F67" i="110"/>
  <c r="H67" i="110"/>
  <c r="J67" i="110"/>
  <c r="K67" i="110"/>
  <c r="L67" i="110"/>
  <c r="M67" i="110"/>
  <c r="N67" i="110"/>
  <c r="S67" i="110"/>
  <c r="T67" i="110"/>
  <c r="U67" i="110"/>
  <c r="V67" i="110"/>
  <c r="D68" i="110"/>
  <c r="K68" i="110"/>
  <c r="L68" i="110"/>
  <c r="O68" i="110"/>
  <c r="P68" i="110"/>
  <c r="U68" i="110" s="1"/>
  <c r="S68" i="110"/>
  <c r="T68" i="110"/>
  <c r="W68" i="110"/>
  <c r="D69" i="110"/>
  <c r="I69" i="110" s="1"/>
  <c r="G69" i="110"/>
  <c r="H69" i="110"/>
  <c r="L69" i="110"/>
  <c r="O69" i="110"/>
  <c r="P69" i="110"/>
  <c r="W69" i="110"/>
  <c r="D70" i="110"/>
  <c r="K70" i="110"/>
  <c r="L70" i="110"/>
  <c r="O70" i="110"/>
  <c r="P70" i="110"/>
  <c r="U70" i="110" s="1"/>
  <c r="S70" i="110"/>
  <c r="T70" i="110"/>
  <c r="W70" i="110"/>
  <c r="D71" i="110"/>
  <c r="I71" i="110" s="1"/>
  <c r="G71" i="110"/>
  <c r="H71" i="110"/>
  <c r="L71" i="110"/>
  <c r="O71" i="110"/>
  <c r="P71" i="110"/>
  <c r="W71" i="110"/>
  <c r="D72" i="110"/>
  <c r="O72" i="110"/>
  <c r="P72" i="110"/>
  <c r="U72" i="110" s="1"/>
  <c r="S72" i="110"/>
  <c r="T72" i="110"/>
  <c r="W72" i="110"/>
  <c r="D73" i="110"/>
  <c r="I73" i="110" s="1"/>
  <c r="G73" i="110"/>
  <c r="H73" i="110"/>
  <c r="L73" i="110"/>
  <c r="O73" i="110"/>
  <c r="P73" i="110"/>
  <c r="W73" i="110"/>
  <c r="D74" i="110"/>
  <c r="K74" i="110"/>
  <c r="O74" i="110"/>
  <c r="P74" i="110"/>
  <c r="U74" i="110" s="1"/>
  <c r="S74" i="110"/>
  <c r="T74" i="110"/>
  <c r="W74" i="110"/>
  <c r="D75" i="110"/>
  <c r="I75" i="110" s="1"/>
  <c r="G75" i="110"/>
  <c r="H75" i="110"/>
  <c r="L75" i="110"/>
  <c r="O75" i="110"/>
  <c r="P75" i="110"/>
  <c r="W75" i="110"/>
  <c r="D76" i="110"/>
  <c r="K76" i="110"/>
  <c r="L76" i="110"/>
  <c r="O76" i="110"/>
  <c r="P76" i="110"/>
  <c r="U76" i="110" s="1"/>
  <c r="S76" i="110"/>
  <c r="T76" i="110"/>
  <c r="W76" i="110"/>
  <c r="D77" i="110"/>
  <c r="I77" i="110" s="1"/>
  <c r="G77" i="110"/>
  <c r="H77" i="110"/>
  <c r="L77" i="110"/>
  <c r="O77" i="110"/>
  <c r="P77" i="110"/>
  <c r="W77" i="110"/>
  <c r="D78" i="110"/>
  <c r="K78" i="110"/>
  <c r="L78" i="110"/>
  <c r="O78" i="110"/>
  <c r="P78" i="110"/>
  <c r="U78" i="110" s="1"/>
  <c r="S78" i="110"/>
  <c r="T78" i="110"/>
  <c r="W78" i="110"/>
  <c r="D79" i="110"/>
  <c r="E80" i="110" s="1"/>
  <c r="E79" i="110"/>
  <c r="F79" i="110"/>
  <c r="G79" i="110"/>
  <c r="H79" i="110"/>
  <c r="I79" i="110"/>
  <c r="J79" i="110"/>
  <c r="K79" i="110"/>
  <c r="L79" i="110"/>
  <c r="M79" i="110"/>
  <c r="N79" i="110"/>
  <c r="O79" i="110"/>
  <c r="P79" i="110"/>
  <c r="Q79" i="110"/>
  <c r="R79" i="110"/>
  <c r="S79" i="110"/>
  <c r="T79" i="110"/>
  <c r="U79" i="110"/>
  <c r="V79" i="110"/>
  <c r="W79" i="110"/>
  <c r="H80" i="110"/>
  <c r="K80" i="110"/>
  <c r="L80" i="110"/>
  <c r="T80" i="110"/>
  <c r="U80" i="110"/>
  <c r="D81" i="110"/>
  <c r="K81" i="110" s="1"/>
  <c r="F81" i="110"/>
  <c r="G81" i="110"/>
  <c r="H81" i="110"/>
  <c r="I81" i="110"/>
  <c r="J81" i="110"/>
  <c r="L81" i="110"/>
  <c r="N81" i="110"/>
  <c r="O81" i="110"/>
  <c r="P81" i="110"/>
  <c r="S81" i="110" s="1"/>
  <c r="Q81" i="110"/>
  <c r="R81" i="110"/>
  <c r="V81" i="110"/>
  <c r="W81" i="110"/>
  <c r="D82" i="110"/>
  <c r="G82" i="110" s="1"/>
  <c r="E82" i="110"/>
  <c r="F82" i="110"/>
  <c r="J82" i="110"/>
  <c r="K82" i="110"/>
  <c r="L82" i="110"/>
  <c r="M82" i="110"/>
  <c r="N82" i="110"/>
  <c r="O82" i="110"/>
  <c r="P82" i="110"/>
  <c r="Q82" i="110" s="1"/>
  <c r="R82" i="110"/>
  <c r="S82" i="110"/>
  <c r="T82" i="110"/>
  <c r="U82" i="110"/>
  <c r="V82" i="110"/>
  <c r="W82" i="110"/>
  <c r="D83" i="110"/>
  <c r="K83" i="110" s="1"/>
  <c r="F83" i="110"/>
  <c r="G83" i="110"/>
  <c r="H83" i="110"/>
  <c r="I83" i="110"/>
  <c r="J83" i="110"/>
  <c r="L83" i="110"/>
  <c r="N83" i="110"/>
  <c r="O83" i="110"/>
  <c r="P83" i="110"/>
  <c r="S83" i="110" s="1"/>
  <c r="Q83" i="110"/>
  <c r="R83" i="110"/>
  <c r="V83" i="110"/>
  <c r="W83" i="110"/>
  <c r="D84" i="110"/>
  <c r="G84" i="110" s="1"/>
  <c r="E84" i="110"/>
  <c r="F84" i="110"/>
  <c r="J84" i="110"/>
  <c r="K84" i="110"/>
  <c r="L84" i="110"/>
  <c r="M84" i="110"/>
  <c r="N84" i="110"/>
  <c r="O84" i="110"/>
  <c r="P84" i="110"/>
  <c r="Q84" i="110" s="1"/>
  <c r="R84" i="110"/>
  <c r="S84" i="110"/>
  <c r="T84" i="110"/>
  <c r="U84" i="110"/>
  <c r="V84" i="110"/>
  <c r="W84" i="110"/>
  <c r="D85" i="110"/>
  <c r="K85" i="110" s="1"/>
  <c r="F85" i="110"/>
  <c r="G85" i="110"/>
  <c r="H85" i="110"/>
  <c r="I85" i="110"/>
  <c r="J85" i="110"/>
  <c r="L85" i="110"/>
  <c r="N85" i="110"/>
  <c r="O85" i="110"/>
  <c r="P85" i="110"/>
  <c r="S85" i="110" s="1"/>
  <c r="Q85" i="110"/>
  <c r="R85" i="110"/>
  <c r="V85" i="110"/>
  <c r="W85" i="110"/>
  <c r="D86" i="110"/>
  <c r="G86" i="110" s="1"/>
  <c r="E86" i="110"/>
  <c r="F86" i="110"/>
  <c r="J86" i="110"/>
  <c r="K86" i="110"/>
  <c r="L86" i="110"/>
  <c r="M86" i="110"/>
  <c r="N86" i="110"/>
  <c r="O86" i="110"/>
  <c r="P86" i="110"/>
  <c r="Q86" i="110" s="1"/>
  <c r="R86" i="110"/>
  <c r="S86" i="110"/>
  <c r="T86" i="110"/>
  <c r="U86" i="110"/>
  <c r="V86" i="110"/>
  <c r="W86" i="110"/>
  <c r="D87" i="110"/>
  <c r="K87" i="110" s="1"/>
  <c r="F87" i="110"/>
  <c r="G87" i="110"/>
  <c r="H87" i="110"/>
  <c r="I87" i="110"/>
  <c r="J87" i="110"/>
  <c r="L87" i="110"/>
  <c r="N87" i="110"/>
  <c r="O87" i="110"/>
  <c r="P87" i="110"/>
  <c r="S87" i="110" s="1"/>
  <c r="Q87" i="110"/>
  <c r="R87" i="110"/>
  <c r="V87" i="110"/>
  <c r="W87" i="110"/>
  <c r="D88" i="110"/>
  <c r="G88" i="110" s="1"/>
  <c r="E88" i="110"/>
  <c r="F88" i="110"/>
  <c r="J88" i="110"/>
  <c r="K88" i="110"/>
  <c r="L88" i="110"/>
  <c r="M88" i="110"/>
  <c r="N88" i="110"/>
  <c r="O88" i="110"/>
  <c r="P88" i="110"/>
  <c r="Q88" i="110" s="1"/>
  <c r="R88" i="110"/>
  <c r="S88" i="110"/>
  <c r="T88" i="110"/>
  <c r="U88" i="110"/>
  <c r="V88" i="110"/>
  <c r="W88" i="110"/>
  <c r="D89" i="110"/>
  <c r="K89" i="110" s="1"/>
  <c r="F89" i="110"/>
  <c r="G89" i="110"/>
  <c r="H89" i="110"/>
  <c r="I89" i="110"/>
  <c r="J89" i="110"/>
  <c r="L89" i="110"/>
  <c r="N89" i="110"/>
  <c r="O89" i="110"/>
  <c r="P89" i="110"/>
  <c r="S89" i="110" s="1"/>
  <c r="Q89" i="110"/>
  <c r="R89" i="110"/>
  <c r="V89" i="110"/>
  <c r="W89" i="110"/>
  <c r="D90" i="110"/>
  <c r="G90" i="110" s="1"/>
  <c r="E90" i="110"/>
  <c r="F90" i="110"/>
  <c r="J90" i="110"/>
  <c r="K90" i="110"/>
  <c r="L90" i="110"/>
  <c r="M90" i="110"/>
  <c r="N90" i="110"/>
  <c r="O90" i="110"/>
  <c r="P90" i="110"/>
  <c r="Q90" i="110" s="1"/>
  <c r="R90" i="110"/>
  <c r="S90" i="110"/>
  <c r="T90" i="110"/>
  <c r="U90" i="110"/>
  <c r="V90" i="110"/>
  <c r="W90" i="110"/>
  <c r="D91" i="110"/>
  <c r="G92" i="110" s="1"/>
  <c r="E91" i="110"/>
  <c r="F91" i="110"/>
  <c r="G91" i="110"/>
  <c r="H91" i="110"/>
  <c r="I91" i="110"/>
  <c r="J91" i="110"/>
  <c r="K91" i="110"/>
  <c r="L91" i="110"/>
  <c r="M91" i="110"/>
  <c r="N91" i="110"/>
  <c r="O91" i="110"/>
  <c r="P91" i="110"/>
  <c r="Q92" i="110" s="1"/>
  <c r="Q91" i="110"/>
  <c r="R91" i="110"/>
  <c r="S91" i="110"/>
  <c r="T91" i="110"/>
  <c r="U91" i="110"/>
  <c r="V91" i="110"/>
  <c r="W91" i="110"/>
  <c r="E92" i="110"/>
  <c r="F92" i="110"/>
  <c r="H92" i="110"/>
  <c r="J92" i="110"/>
  <c r="K92" i="110"/>
  <c r="L92" i="110"/>
  <c r="M92" i="110"/>
  <c r="N92" i="110"/>
  <c r="S92" i="110"/>
  <c r="T92" i="110"/>
  <c r="U92" i="110"/>
  <c r="V92" i="110"/>
  <c r="D93" i="110"/>
  <c r="K93" i="110" s="1"/>
  <c r="L93" i="110"/>
  <c r="O93" i="110"/>
  <c r="P93" i="110"/>
  <c r="U93" i="110" s="1"/>
  <c r="S93" i="110"/>
  <c r="T93" i="110"/>
  <c r="W93" i="110"/>
  <c r="D94" i="110"/>
  <c r="I94" i="110" s="1"/>
  <c r="G94" i="110"/>
  <c r="H94" i="110"/>
  <c r="L94" i="110"/>
  <c r="O94" i="110"/>
  <c r="P94" i="110"/>
  <c r="W94" i="110"/>
  <c r="D95" i="110"/>
  <c r="K95" i="110"/>
  <c r="L95" i="110"/>
  <c r="O95" i="110"/>
  <c r="P95" i="110"/>
  <c r="U95" i="110" s="1"/>
  <c r="S95" i="110"/>
  <c r="T95" i="110"/>
  <c r="W95" i="110"/>
  <c r="D96" i="110"/>
  <c r="I96" i="110" s="1"/>
  <c r="G96" i="110"/>
  <c r="H96" i="110"/>
  <c r="L96" i="110"/>
  <c r="O96" i="110"/>
  <c r="P96" i="110"/>
  <c r="W96" i="110"/>
  <c r="D97" i="110"/>
  <c r="K97" i="110"/>
  <c r="L97" i="110"/>
  <c r="O97" i="110"/>
  <c r="P97" i="110"/>
  <c r="U97" i="110" s="1"/>
  <c r="S97" i="110"/>
  <c r="T97" i="110"/>
  <c r="W97" i="110"/>
  <c r="D98" i="110"/>
  <c r="I98" i="110" s="1"/>
  <c r="G98" i="110"/>
  <c r="H98" i="110"/>
  <c r="L98" i="110"/>
  <c r="O98" i="110"/>
  <c r="P98" i="110"/>
  <c r="W98" i="110"/>
  <c r="D99" i="110"/>
  <c r="K99" i="110"/>
  <c r="L99" i="110"/>
  <c r="O99" i="110"/>
  <c r="P99" i="110"/>
  <c r="U99" i="110" s="1"/>
  <c r="S99" i="110"/>
  <c r="T99" i="110"/>
  <c r="W99" i="110"/>
  <c r="D100" i="110"/>
  <c r="I100" i="110" s="1"/>
  <c r="G100" i="110"/>
  <c r="H100" i="110"/>
  <c r="L100" i="110"/>
  <c r="O100" i="110"/>
  <c r="P100" i="110"/>
  <c r="W100" i="110"/>
  <c r="D101" i="110"/>
  <c r="K101" i="110"/>
  <c r="L101" i="110"/>
  <c r="O101" i="110"/>
  <c r="P101" i="110"/>
  <c r="U101" i="110" s="1"/>
  <c r="S101" i="110"/>
  <c r="T101" i="110"/>
  <c r="W101" i="110"/>
  <c r="D102" i="110"/>
  <c r="I102" i="110" s="1"/>
  <c r="G102" i="110"/>
  <c r="H102" i="110"/>
  <c r="L102" i="110"/>
  <c r="O102" i="110"/>
  <c r="P102" i="110"/>
  <c r="W102" i="110"/>
  <c r="D103" i="110"/>
  <c r="E103" i="110"/>
  <c r="F103" i="110"/>
  <c r="G103" i="110"/>
  <c r="H103" i="110"/>
  <c r="I103" i="110"/>
  <c r="J103" i="110"/>
  <c r="K103" i="110"/>
  <c r="L103" i="110"/>
  <c r="M103" i="110"/>
  <c r="N103" i="110"/>
  <c r="O103" i="110"/>
  <c r="P103" i="110"/>
  <c r="R104" i="110" s="1"/>
  <c r="Q103" i="110"/>
  <c r="R103" i="110"/>
  <c r="S103" i="110"/>
  <c r="T103" i="110"/>
  <c r="U103" i="110"/>
  <c r="V103" i="110"/>
  <c r="W103" i="110"/>
  <c r="Q104" i="110"/>
  <c r="U104" i="110"/>
  <c r="D105" i="110"/>
  <c r="G105" i="110" s="1"/>
  <c r="E105" i="110"/>
  <c r="F105" i="110"/>
  <c r="J105" i="110"/>
  <c r="K105" i="110"/>
  <c r="L105" i="110"/>
  <c r="M105" i="110"/>
  <c r="N105" i="110"/>
  <c r="O105" i="110"/>
  <c r="P105" i="110"/>
  <c r="Q105" i="110" s="1"/>
  <c r="R105" i="110"/>
  <c r="S105" i="110"/>
  <c r="T105" i="110"/>
  <c r="U105" i="110"/>
  <c r="V105" i="110"/>
  <c r="W105" i="110"/>
  <c r="D106" i="110"/>
  <c r="K106" i="110" s="1"/>
  <c r="F106" i="110"/>
  <c r="G106" i="110"/>
  <c r="H106" i="110"/>
  <c r="I106" i="110"/>
  <c r="J106" i="110"/>
  <c r="L106" i="110"/>
  <c r="N106" i="110"/>
  <c r="O106" i="110"/>
  <c r="P106" i="110"/>
  <c r="S106" i="110" s="1"/>
  <c r="Q106" i="110"/>
  <c r="R106" i="110"/>
  <c r="V106" i="110"/>
  <c r="W106" i="110"/>
  <c r="D107" i="110"/>
  <c r="G107" i="110" s="1"/>
  <c r="E107" i="110"/>
  <c r="F107" i="110"/>
  <c r="J107" i="110"/>
  <c r="K107" i="110"/>
  <c r="L107" i="110"/>
  <c r="M107" i="110"/>
  <c r="N107" i="110"/>
  <c r="O107" i="110"/>
  <c r="P107" i="110"/>
  <c r="Q107" i="110" s="1"/>
  <c r="R107" i="110"/>
  <c r="S107" i="110"/>
  <c r="T107" i="110"/>
  <c r="U107" i="110"/>
  <c r="V107" i="110"/>
  <c r="W107" i="110"/>
  <c r="D108" i="110"/>
  <c r="K108" i="110" s="1"/>
  <c r="F108" i="110"/>
  <c r="G108" i="110"/>
  <c r="H108" i="110"/>
  <c r="I108" i="110"/>
  <c r="J108" i="110"/>
  <c r="L108" i="110"/>
  <c r="N108" i="110"/>
  <c r="O108" i="110"/>
  <c r="P108" i="110"/>
  <c r="S108" i="110" s="1"/>
  <c r="Q108" i="110"/>
  <c r="R108" i="110"/>
  <c r="V108" i="110"/>
  <c r="W108" i="110"/>
  <c r="D109" i="110"/>
  <c r="G109" i="110" s="1"/>
  <c r="E109" i="110"/>
  <c r="F109" i="110"/>
  <c r="J109" i="110"/>
  <c r="K109" i="110"/>
  <c r="L109" i="110"/>
  <c r="M109" i="110"/>
  <c r="N109" i="110"/>
  <c r="O109" i="110"/>
  <c r="P109" i="110"/>
  <c r="Q109" i="110" s="1"/>
  <c r="R109" i="110"/>
  <c r="S109" i="110"/>
  <c r="T109" i="110"/>
  <c r="U109" i="110"/>
  <c r="V109" i="110"/>
  <c r="W109" i="110"/>
  <c r="D110" i="110"/>
  <c r="K110" i="110" s="1"/>
  <c r="F110" i="110"/>
  <c r="G110" i="110"/>
  <c r="H110" i="110"/>
  <c r="I110" i="110"/>
  <c r="J110" i="110"/>
  <c r="L110" i="110"/>
  <c r="N110" i="110"/>
  <c r="O110" i="110"/>
  <c r="P110" i="110"/>
  <c r="S110" i="110" s="1"/>
  <c r="Q110" i="110"/>
  <c r="R110" i="110"/>
  <c r="V110" i="110"/>
  <c r="W110" i="110"/>
  <c r="D111" i="110"/>
  <c r="G111" i="110" s="1"/>
  <c r="E111" i="110"/>
  <c r="F111" i="110"/>
  <c r="J111" i="110"/>
  <c r="K111" i="110"/>
  <c r="L111" i="110"/>
  <c r="M111" i="110"/>
  <c r="N111" i="110"/>
  <c r="O111" i="110"/>
  <c r="P111" i="110"/>
  <c r="Q111" i="110" s="1"/>
  <c r="R111" i="110"/>
  <c r="S111" i="110"/>
  <c r="T111" i="110"/>
  <c r="U111" i="110"/>
  <c r="V111" i="110"/>
  <c r="W111" i="110"/>
  <c r="D112" i="110"/>
  <c r="K112" i="110" s="1"/>
  <c r="F112" i="110"/>
  <c r="G112" i="110"/>
  <c r="H112" i="110"/>
  <c r="I112" i="110"/>
  <c r="J112" i="110"/>
  <c r="L112" i="110"/>
  <c r="N112" i="110"/>
  <c r="O112" i="110"/>
  <c r="P112" i="110"/>
  <c r="S112" i="110" s="1"/>
  <c r="Q112" i="110"/>
  <c r="R112" i="110"/>
  <c r="V112" i="110"/>
  <c r="W112" i="110"/>
  <c r="D113" i="110"/>
  <c r="G113" i="110" s="1"/>
  <c r="E113" i="110"/>
  <c r="F113" i="110"/>
  <c r="J113" i="110"/>
  <c r="K113" i="110"/>
  <c r="L113" i="110"/>
  <c r="M113" i="110"/>
  <c r="N113" i="110"/>
  <c r="O113" i="110"/>
  <c r="P113" i="110"/>
  <c r="Q113" i="110" s="1"/>
  <c r="R113" i="110"/>
  <c r="S113" i="110"/>
  <c r="T113" i="110"/>
  <c r="U113" i="110"/>
  <c r="V113" i="110"/>
  <c r="W113" i="110"/>
  <c r="D114" i="110"/>
  <c r="K114" i="110" s="1"/>
  <c r="F114" i="110"/>
  <c r="G114" i="110"/>
  <c r="H114" i="110"/>
  <c r="I114" i="110"/>
  <c r="J114" i="110"/>
  <c r="L114" i="110"/>
  <c r="N114" i="110"/>
  <c r="O114" i="110"/>
  <c r="P114" i="110"/>
  <c r="S114" i="110" s="1"/>
  <c r="Q114" i="110"/>
  <c r="R114" i="110"/>
  <c r="V114" i="110"/>
  <c r="W114" i="110"/>
  <c r="D115" i="110"/>
  <c r="K116" i="110" s="1"/>
  <c r="E115" i="110"/>
  <c r="F115" i="110"/>
  <c r="G115" i="110"/>
  <c r="H115" i="110"/>
  <c r="I115" i="110"/>
  <c r="J115" i="110"/>
  <c r="K115" i="110"/>
  <c r="L115" i="110"/>
  <c r="M115" i="110"/>
  <c r="N115" i="110"/>
  <c r="O115" i="110"/>
  <c r="P115" i="110"/>
  <c r="T116" i="110" s="1"/>
  <c r="Q115" i="110"/>
  <c r="R115" i="110"/>
  <c r="S115" i="110"/>
  <c r="T115" i="110"/>
  <c r="U115" i="110"/>
  <c r="V115" i="110"/>
  <c r="W115" i="110"/>
  <c r="F116" i="110"/>
  <c r="G116" i="110"/>
  <c r="H116" i="110"/>
  <c r="I116" i="110"/>
  <c r="J116" i="110"/>
  <c r="N116" i="110"/>
  <c r="Q116" i="110"/>
  <c r="R116" i="110"/>
  <c r="S116" i="110"/>
  <c r="U116" i="110"/>
  <c r="D117" i="110"/>
  <c r="E117" i="110"/>
  <c r="G117" i="110"/>
  <c r="O117" i="110"/>
  <c r="P117" i="110"/>
  <c r="T117" i="110"/>
  <c r="U117" i="110"/>
  <c r="W117" i="110"/>
  <c r="D118" i="110"/>
  <c r="H118" i="110" s="1"/>
  <c r="I118" i="110"/>
  <c r="K118" i="110"/>
  <c r="L118" i="110"/>
  <c r="O118" i="110"/>
  <c r="P118" i="110"/>
  <c r="Q118" i="110"/>
  <c r="W118" i="110"/>
  <c r="D119" i="110"/>
  <c r="E119" i="110" s="1"/>
  <c r="G119" i="110"/>
  <c r="H119" i="110"/>
  <c r="L119" i="110"/>
  <c r="O119" i="110"/>
  <c r="P119" i="110"/>
  <c r="U119" i="110" s="1"/>
  <c r="T119" i="110"/>
  <c r="W119" i="110"/>
  <c r="D120" i="110"/>
  <c r="H120" i="110"/>
  <c r="O120" i="110"/>
  <c r="P120" i="110"/>
  <c r="Q120" i="110"/>
  <c r="S120" i="110"/>
  <c r="T120" i="110"/>
  <c r="W120" i="110"/>
  <c r="D121" i="110"/>
  <c r="E121" i="110"/>
  <c r="G121" i="110"/>
  <c r="H121" i="110"/>
  <c r="L121" i="110"/>
  <c r="M121" i="110"/>
  <c r="O121" i="110"/>
  <c r="P121" i="110"/>
  <c r="T121" i="110" s="1"/>
  <c r="U121" i="110"/>
  <c r="W121" i="110"/>
  <c r="D122" i="110"/>
  <c r="H122" i="110"/>
  <c r="I122" i="110"/>
  <c r="K122" i="110"/>
  <c r="O122" i="110"/>
  <c r="P122" i="110"/>
  <c r="Q122" i="110" s="1"/>
  <c r="S122" i="110"/>
  <c r="T122" i="110"/>
  <c r="W122" i="110"/>
  <c r="D123" i="110"/>
  <c r="O123" i="110"/>
  <c r="P123" i="110"/>
  <c r="T123" i="110"/>
  <c r="W123" i="110"/>
  <c r="D124" i="110"/>
  <c r="E124" i="110"/>
  <c r="F124" i="110"/>
  <c r="G124" i="110"/>
  <c r="H124" i="110"/>
  <c r="I124" i="110"/>
  <c r="J124" i="110"/>
  <c r="K124" i="110"/>
  <c r="L124" i="110"/>
  <c r="M124" i="110"/>
  <c r="N124" i="110"/>
  <c r="O124" i="110"/>
  <c r="P124" i="110"/>
  <c r="Q124" i="110"/>
  <c r="R124" i="110"/>
  <c r="S124" i="110"/>
  <c r="T124" i="110"/>
  <c r="U124" i="110"/>
  <c r="V124" i="110"/>
  <c r="W124" i="110"/>
  <c r="G125" i="110"/>
  <c r="H125" i="110"/>
  <c r="L125" i="110"/>
  <c r="M125" i="110"/>
  <c r="N125" i="110"/>
  <c r="D126" i="110"/>
  <c r="E126" i="110"/>
  <c r="F126" i="110"/>
  <c r="H126" i="110"/>
  <c r="L126" i="110"/>
  <c r="M126" i="110"/>
  <c r="N126" i="110"/>
  <c r="O126" i="110"/>
  <c r="P126" i="110"/>
  <c r="Q126" i="110" s="1"/>
  <c r="R126" i="110"/>
  <c r="W126" i="110"/>
  <c r="D127" i="110"/>
  <c r="F127" i="110"/>
  <c r="G127" i="110"/>
  <c r="J127" i="110"/>
  <c r="L127" i="110"/>
  <c r="N127" i="110"/>
  <c r="O127" i="110"/>
  <c r="P127" i="110"/>
  <c r="Q127" i="110"/>
  <c r="W127" i="110"/>
  <c r="D128" i="110"/>
  <c r="E128" i="110" s="1"/>
  <c r="F128" i="110"/>
  <c r="H128" i="110"/>
  <c r="L128" i="110"/>
  <c r="M128" i="110"/>
  <c r="N128" i="110"/>
  <c r="O128" i="110"/>
  <c r="P128" i="110"/>
  <c r="Q128" i="110" s="1"/>
  <c r="R128" i="110"/>
  <c r="W128" i="110"/>
  <c r="D129" i="110"/>
  <c r="F129" i="110"/>
  <c r="G129" i="110"/>
  <c r="J129" i="110"/>
  <c r="L129" i="110"/>
  <c r="N129" i="110"/>
  <c r="O129" i="110"/>
  <c r="P129" i="110"/>
  <c r="Q129" i="110"/>
  <c r="W129" i="110"/>
  <c r="D130" i="110"/>
  <c r="E130" i="110" s="1"/>
  <c r="F130" i="110"/>
  <c r="H130" i="110"/>
  <c r="L130" i="110"/>
  <c r="M130" i="110"/>
  <c r="N130" i="110"/>
  <c r="O130" i="110"/>
  <c r="P130" i="110"/>
  <c r="R130" i="110" s="1"/>
  <c r="Q130" i="110"/>
  <c r="W130" i="110"/>
  <c r="D131" i="110"/>
  <c r="F131" i="110" s="1"/>
  <c r="E131" i="110"/>
  <c r="L131" i="110"/>
  <c r="M131" i="110"/>
  <c r="O131" i="110"/>
  <c r="P131" i="110"/>
  <c r="V131" i="110" s="1"/>
  <c r="T131" i="110"/>
  <c r="U131" i="110"/>
  <c r="W131" i="110"/>
  <c r="D132" i="110"/>
  <c r="J132" i="110" s="1"/>
  <c r="H132" i="110"/>
  <c r="I132" i="110"/>
  <c r="L132" i="110"/>
  <c r="M132" i="110"/>
  <c r="O132" i="110"/>
  <c r="P132" i="110"/>
  <c r="R132" i="110" s="1"/>
  <c r="Q132" i="110"/>
  <c r="W132" i="110"/>
  <c r="D133" i="110"/>
  <c r="J134" i="110" s="1"/>
  <c r="E133" i="110"/>
  <c r="F133" i="110"/>
  <c r="G133" i="110"/>
  <c r="H133" i="110"/>
  <c r="I133" i="110"/>
  <c r="J133" i="110"/>
  <c r="K133" i="110"/>
  <c r="L133" i="110"/>
  <c r="M133" i="110"/>
  <c r="N133" i="110"/>
  <c r="O133" i="110"/>
  <c r="P133" i="110"/>
  <c r="S134" i="110" s="1"/>
  <c r="Q133" i="110"/>
  <c r="R133" i="110"/>
  <c r="S133" i="110"/>
  <c r="T133" i="110"/>
  <c r="U133" i="110"/>
  <c r="V133" i="110"/>
  <c r="W133" i="110"/>
  <c r="H134" i="110"/>
  <c r="I134" i="110"/>
  <c r="Q134" i="110"/>
  <c r="R134" i="110"/>
  <c r="U134" i="110"/>
  <c r="V134" i="110"/>
  <c r="D135" i="110"/>
  <c r="H135" i="110" s="1"/>
  <c r="F135" i="110"/>
  <c r="G135" i="110"/>
  <c r="J135" i="110"/>
  <c r="K135" i="110"/>
  <c r="L135" i="110"/>
  <c r="M135" i="110"/>
  <c r="N135" i="110"/>
  <c r="O135" i="110"/>
  <c r="P135" i="110"/>
  <c r="Q135" i="110" s="1"/>
  <c r="R135" i="110"/>
  <c r="S135" i="110"/>
  <c r="T135" i="110"/>
  <c r="U135" i="110"/>
  <c r="V135" i="110"/>
  <c r="W135" i="110"/>
  <c r="D136" i="110"/>
  <c r="E136" i="110" s="1"/>
  <c r="F136" i="110"/>
  <c r="G136" i="110"/>
  <c r="H136" i="110"/>
  <c r="I136" i="110"/>
  <c r="J136" i="110"/>
  <c r="K136" i="110"/>
  <c r="L136" i="110"/>
  <c r="M136" i="110"/>
  <c r="N136" i="110"/>
  <c r="O136" i="110"/>
  <c r="P136" i="110"/>
  <c r="T136" i="110" s="1"/>
  <c r="R136" i="110"/>
  <c r="S136" i="110"/>
  <c r="V136" i="110"/>
  <c r="W136" i="110"/>
  <c r="D137" i="110"/>
  <c r="H137" i="110" s="1"/>
  <c r="F137" i="110"/>
  <c r="G137" i="110"/>
  <c r="J137" i="110"/>
  <c r="K137" i="110"/>
  <c r="L137" i="110"/>
  <c r="M137" i="110"/>
  <c r="N137" i="110"/>
  <c r="O137" i="110"/>
  <c r="P137" i="110"/>
  <c r="Q137" i="110"/>
  <c r="R137" i="110"/>
  <c r="S137" i="110"/>
  <c r="T137" i="110"/>
  <c r="U137" i="110"/>
  <c r="V137" i="110"/>
  <c r="W137" i="110"/>
  <c r="D138" i="110"/>
  <c r="E138" i="110"/>
  <c r="F138" i="110"/>
  <c r="G138" i="110"/>
  <c r="H138" i="110"/>
  <c r="I138" i="110"/>
  <c r="J138" i="110"/>
  <c r="K138" i="110"/>
  <c r="L138" i="110"/>
  <c r="M138" i="110"/>
  <c r="N138" i="110"/>
  <c r="O138" i="110"/>
  <c r="P138" i="110"/>
  <c r="T138" i="110" s="1"/>
  <c r="Q138" i="110"/>
  <c r="R138" i="110"/>
  <c r="S138" i="110"/>
  <c r="V138" i="110"/>
  <c r="W138" i="110"/>
  <c r="D139" i="110"/>
  <c r="H139" i="110" s="1"/>
  <c r="E139" i="110"/>
  <c r="F139" i="110"/>
  <c r="G139" i="110"/>
  <c r="J139" i="110"/>
  <c r="K139" i="110"/>
  <c r="L139" i="110"/>
  <c r="M139" i="110"/>
  <c r="N139" i="110"/>
  <c r="O139" i="110"/>
  <c r="P139" i="110"/>
  <c r="Q139" i="110" s="1"/>
  <c r="R139" i="110"/>
  <c r="S139" i="110"/>
  <c r="T139" i="110"/>
  <c r="U139" i="110"/>
  <c r="V139" i="110"/>
  <c r="W139" i="110"/>
  <c r="D140" i="110"/>
  <c r="E140" i="110" s="1"/>
  <c r="F140" i="110"/>
  <c r="G140" i="110"/>
  <c r="H140" i="110"/>
  <c r="I140" i="110"/>
  <c r="J140" i="110"/>
  <c r="K140" i="110"/>
  <c r="L140" i="110"/>
  <c r="M140" i="110"/>
  <c r="N140" i="110"/>
  <c r="O140" i="110"/>
  <c r="P140" i="110"/>
  <c r="T140" i="110" s="1"/>
  <c r="Q140" i="110"/>
  <c r="R140" i="110"/>
  <c r="S140" i="110"/>
  <c r="V140" i="110"/>
  <c r="W140" i="110"/>
  <c r="D141" i="110"/>
  <c r="H141" i="110" s="1"/>
  <c r="E141" i="110"/>
  <c r="F141" i="110"/>
  <c r="G141" i="110"/>
  <c r="J141" i="110"/>
  <c r="K141" i="110"/>
  <c r="L141" i="110"/>
  <c r="M141" i="110"/>
  <c r="N141" i="110"/>
  <c r="O141" i="110"/>
  <c r="P141" i="110"/>
  <c r="Q141" i="110" s="1"/>
  <c r="R141" i="110"/>
  <c r="S141" i="110"/>
  <c r="T141" i="110"/>
  <c r="U141" i="110"/>
  <c r="V141" i="110"/>
  <c r="W141" i="110"/>
  <c r="D142" i="110"/>
  <c r="E142" i="110"/>
  <c r="F142" i="110"/>
  <c r="G142" i="110"/>
  <c r="H142" i="110"/>
  <c r="I142" i="110"/>
  <c r="J142" i="110"/>
  <c r="K142" i="110"/>
  <c r="L142" i="110"/>
  <c r="M142" i="110"/>
  <c r="N142" i="110"/>
  <c r="O142" i="110"/>
  <c r="P142" i="110"/>
  <c r="Q143" i="110" s="1"/>
  <c r="Q142" i="110"/>
  <c r="R142" i="110"/>
  <c r="S142" i="110"/>
  <c r="T142" i="110"/>
  <c r="U142" i="110"/>
  <c r="V142" i="110"/>
  <c r="W142" i="110"/>
  <c r="E143" i="110"/>
  <c r="D143" i="110" s="1"/>
  <c r="F143" i="110"/>
  <c r="G143" i="110"/>
  <c r="H143" i="110"/>
  <c r="I143" i="110"/>
  <c r="J143" i="110"/>
  <c r="K143" i="110"/>
  <c r="L143" i="110"/>
  <c r="M143" i="110"/>
  <c r="N143" i="110"/>
  <c r="S143" i="110"/>
  <c r="T143" i="110"/>
  <c r="U143" i="110"/>
  <c r="V143" i="110"/>
  <c r="D144" i="110"/>
  <c r="F144" i="110" s="1"/>
  <c r="E144" i="110"/>
  <c r="L144" i="110"/>
  <c r="M144" i="110"/>
  <c r="O144" i="110"/>
  <c r="P144" i="110"/>
  <c r="V144" i="110" s="1"/>
  <c r="T144" i="110"/>
  <c r="U144" i="110"/>
  <c r="W144" i="110"/>
  <c r="D145" i="110"/>
  <c r="J145" i="110" s="1"/>
  <c r="H145" i="110"/>
  <c r="I145" i="110"/>
  <c r="L145" i="110"/>
  <c r="O145" i="110"/>
  <c r="P145" i="110"/>
  <c r="R145" i="110" s="1"/>
  <c r="Q145" i="110"/>
  <c r="W145" i="110"/>
  <c r="D146" i="110"/>
  <c r="F146" i="110" s="1"/>
  <c r="E146" i="110"/>
  <c r="L146" i="110"/>
  <c r="M146" i="110"/>
  <c r="O146" i="110"/>
  <c r="P146" i="110"/>
  <c r="V146" i="110" s="1"/>
  <c r="T146" i="110"/>
  <c r="U146" i="110"/>
  <c r="W146" i="110"/>
  <c r="D147" i="110"/>
  <c r="J147" i="110" s="1"/>
  <c r="H147" i="110"/>
  <c r="I147" i="110"/>
  <c r="L147" i="110"/>
  <c r="O147" i="110"/>
  <c r="P147" i="110"/>
  <c r="R147" i="110" s="1"/>
  <c r="Q147" i="110"/>
  <c r="W147" i="110"/>
  <c r="D148" i="110"/>
  <c r="F148" i="110" s="1"/>
  <c r="E148" i="110"/>
  <c r="L148" i="110"/>
  <c r="M148" i="110"/>
  <c r="O148" i="110"/>
  <c r="P148" i="110"/>
  <c r="V148" i="110" s="1"/>
  <c r="T148" i="110"/>
  <c r="U148" i="110"/>
  <c r="W148" i="110"/>
  <c r="D149" i="110"/>
  <c r="F150" i="110" s="1"/>
  <c r="E149" i="110"/>
  <c r="F149" i="110"/>
  <c r="G149" i="110"/>
  <c r="H149" i="110"/>
  <c r="I149" i="110"/>
  <c r="J149" i="110"/>
  <c r="K149" i="110"/>
  <c r="L149" i="110"/>
  <c r="M149" i="110"/>
  <c r="N149" i="110"/>
  <c r="O149" i="110"/>
  <c r="P149" i="110"/>
  <c r="Q150" i="110" s="1"/>
  <c r="Q149" i="110"/>
  <c r="R149" i="110"/>
  <c r="S149" i="110"/>
  <c r="T149" i="110"/>
  <c r="U149" i="110"/>
  <c r="V149" i="110"/>
  <c r="W149" i="110"/>
  <c r="E150" i="110"/>
  <c r="H150" i="110"/>
  <c r="L150" i="110"/>
  <c r="M150" i="110"/>
  <c r="U150" i="110"/>
  <c r="V150" i="110"/>
  <c r="D151" i="110"/>
  <c r="E151" i="110"/>
  <c r="F151" i="110"/>
  <c r="G151" i="110"/>
  <c r="H151" i="110"/>
  <c r="I151" i="110"/>
  <c r="J151" i="110"/>
  <c r="K151" i="110"/>
  <c r="L151" i="110"/>
  <c r="M151" i="110"/>
  <c r="N151" i="110"/>
  <c r="O151" i="110"/>
  <c r="P151" i="110"/>
  <c r="T151" i="110" s="1"/>
  <c r="Q151" i="110"/>
  <c r="R151" i="110"/>
  <c r="S151" i="110"/>
  <c r="V151" i="110"/>
  <c r="W151" i="110"/>
  <c r="D152" i="110"/>
  <c r="H152" i="110" s="1"/>
  <c r="E152" i="110"/>
  <c r="F152" i="110"/>
  <c r="G152" i="110"/>
  <c r="J152" i="110"/>
  <c r="K152" i="110"/>
  <c r="L152" i="110"/>
  <c r="M152" i="110"/>
  <c r="N152" i="110"/>
  <c r="O152" i="110"/>
  <c r="P152" i="110"/>
  <c r="Q152" i="110"/>
  <c r="R152" i="110"/>
  <c r="S152" i="110"/>
  <c r="T152" i="110"/>
  <c r="U152" i="110"/>
  <c r="V152" i="110"/>
  <c r="W152" i="110"/>
  <c r="D153" i="110"/>
  <c r="E153" i="110"/>
  <c r="F153" i="110"/>
  <c r="G153" i="110"/>
  <c r="H153" i="110"/>
  <c r="I153" i="110"/>
  <c r="J153" i="110"/>
  <c r="K153" i="110"/>
  <c r="L153" i="110"/>
  <c r="M153" i="110"/>
  <c r="N153" i="110"/>
  <c r="O153" i="110"/>
  <c r="P153" i="110"/>
  <c r="T153" i="110" s="1"/>
  <c r="Q153" i="110"/>
  <c r="R153" i="110"/>
  <c r="S153" i="110"/>
  <c r="V153" i="110"/>
  <c r="W153" i="110"/>
  <c r="D154" i="110"/>
  <c r="H154" i="110" s="1"/>
  <c r="E154" i="110"/>
  <c r="F154" i="110"/>
  <c r="G154" i="110"/>
  <c r="J154" i="110"/>
  <c r="K154" i="110"/>
  <c r="L154" i="110"/>
  <c r="M154" i="110"/>
  <c r="N154" i="110"/>
  <c r="O154" i="110"/>
  <c r="P154" i="110"/>
  <c r="Q154" i="110"/>
  <c r="R154" i="110"/>
  <c r="S154" i="110"/>
  <c r="T154" i="110"/>
  <c r="U154" i="110"/>
  <c r="V154" i="110"/>
  <c r="W154" i="110"/>
  <c r="D155" i="110"/>
  <c r="E155" i="110"/>
  <c r="F155" i="110"/>
  <c r="G155" i="110"/>
  <c r="H155" i="110"/>
  <c r="I155" i="110"/>
  <c r="J155" i="110"/>
  <c r="K155" i="110"/>
  <c r="L155" i="110"/>
  <c r="M155" i="110"/>
  <c r="N155" i="110"/>
  <c r="O155" i="110"/>
  <c r="P155" i="110"/>
  <c r="T155" i="110" s="1"/>
  <c r="Q155" i="110"/>
  <c r="R155" i="110"/>
  <c r="S155" i="110"/>
  <c r="V155" i="110"/>
  <c r="W155" i="110"/>
  <c r="D156" i="110"/>
  <c r="L157" i="110" s="1"/>
  <c r="E156" i="110"/>
  <c r="F156" i="110"/>
  <c r="G156" i="110"/>
  <c r="H156" i="110"/>
  <c r="I156" i="110"/>
  <c r="J156" i="110"/>
  <c r="K156" i="110"/>
  <c r="L156" i="110"/>
  <c r="M156" i="110"/>
  <c r="N156" i="110"/>
  <c r="O156" i="110"/>
  <c r="P156" i="110"/>
  <c r="Q156" i="110"/>
  <c r="R156" i="110"/>
  <c r="S156" i="110"/>
  <c r="T156" i="110"/>
  <c r="U156" i="110"/>
  <c r="V156" i="110"/>
  <c r="W156" i="110"/>
  <c r="F157" i="110"/>
  <c r="G157" i="110"/>
  <c r="H157" i="110"/>
  <c r="I157" i="110"/>
  <c r="J157" i="110"/>
  <c r="K157" i="110"/>
  <c r="N157" i="110"/>
  <c r="Q157" i="110"/>
  <c r="R157" i="110"/>
  <c r="S157" i="110"/>
  <c r="T157" i="110"/>
  <c r="U157" i="110"/>
  <c r="V157" i="110"/>
  <c r="D158" i="110"/>
  <c r="J158" i="110" s="1"/>
  <c r="H158" i="110"/>
  <c r="I158" i="110"/>
  <c r="L158" i="110"/>
  <c r="O158" i="110"/>
  <c r="P158" i="110"/>
  <c r="R158" i="110" s="1"/>
  <c r="Q158" i="110"/>
  <c r="W158" i="110"/>
  <c r="D159" i="110"/>
  <c r="F159" i="110" s="1"/>
  <c r="E159" i="110"/>
  <c r="L159" i="110"/>
  <c r="M159" i="110"/>
  <c r="O159" i="110"/>
  <c r="P159" i="110"/>
  <c r="V159" i="110" s="1"/>
  <c r="T159" i="110"/>
  <c r="U159" i="110"/>
  <c r="W159" i="110"/>
  <c r="D160" i="110"/>
  <c r="J160" i="110" s="1"/>
  <c r="H160" i="110"/>
  <c r="I160" i="110"/>
  <c r="L160" i="110"/>
  <c r="O160" i="110"/>
  <c r="P160" i="110"/>
  <c r="R160" i="110" s="1"/>
  <c r="Q160" i="110"/>
  <c r="W160" i="110"/>
  <c r="D161" i="110"/>
  <c r="F161" i="110" s="1"/>
  <c r="E161" i="110"/>
  <c r="L161" i="110"/>
  <c r="M161" i="110"/>
  <c r="O161" i="110"/>
  <c r="P161" i="110"/>
  <c r="V161" i="110" s="1"/>
  <c r="T161" i="110"/>
  <c r="U161" i="110"/>
  <c r="W161" i="110"/>
  <c r="D162" i="110"/>
  <c r="J162" i="110" s="1"/>
  <c r="H162" i="110"/>
  <c r="I162" i="110"/>
  <c r="L162" i="110"/>
  <c r="O162" i="110"/>
  <c r="P162" i="110"/>
  <c r="R162" i="110" s="1"/>
  <c r="Q162" i="110"/>
  <c r="W162" i="110"/>
  <c r="D163" i="110"/>
  <c r="J164" i="110" s="1"/>
  <c r="E163" i="110"/>
  <c r="F163" i="110"/>
  <c r="G163" i="110"/>
  <c r="H163" i="110"/>
  <c r="I163" i="110"/>
  <c r="J163" i="110"/>
  <c r="K163" i="110"/>
  <c r="L163" i="110"/>
  <c r="M163" i="110"/>
  <c r="N163" i="110"/>
  <c r="O163" i="110"/>
  <c r="P163" i="110"/>
  <c r="S164" i="110" s="1"/>
  <c r="Q163" i="110"/>
  <c r="R163" i="110"/>
  <c r="S163" i="110"/>
  <c r="T163" i="110"/>
  <c r="U163" i="110"/>
  <c r="V163" i="110"/>
  <c r="W163" i="110"/>
  <c r="H164" i="110"/>
  <c r="I164" i="110"/>
  <c r="Q164" i="110"/>
  <c r="R164" i="110"/>
  <c r="U164" i="110"/>
  <c r="D165" i="110"/>
  <c r="H165" i="110" s="1"/>
  <c r="E165" i="110"/>
  <c r="F165" i="110"/>
  <c r="G165" i="110"/>
  <c r="J165" i="110"/>
  <c r="K165" i="110"/>
  <c r="L165" i="110"/>
  <c r="M165" i="110"/>
  <c r="N165" i="110"/>
  <c r="O165" i="110"/>
  <c r="P165" i="110"/>
  <c r="Q165" i="110"/>
  <c r="R165" i="110"/>
  <c r="S165" i="110"/>
  <c r="T165" i="110"/>
  <c r="U165" i="110"/>
  <c r="V165" i="110"/>
  <c r="W165" i="110"/>
  <c r="D166" i="110"/>
  <c r="E166" i="110"/>
  <c r="F166" i="110"/>
  <c r="G166" i="110"/>
  <c r="H166" i="110"/>
  <c r="I166" i="110"/>
  <c r="J166" i="110"/>
  <c r="K166" i="110"/>
  <c r="L166" i="110"/>
  <c r="M166" i="110"/>
  <c r="N166" i="110"/>
  <c r="O166" i="110"/>
  <c r="P166" i="110"/>
  <c r="T166" i="110" s="1"/>
  <c r="Q166" i="110"/>
  <c r="R166" i="110"/>
  <c r="S166" i="110"/>
  <c r="V166" i="110"/>
  <c r="W166" i="110"/>
  <c r="D167" i="110"/>
  <c r="H167" i="110" s="1"/>
  <c r="E167" i="110"/>
  <c r="F167" i="110"/>
  <c r="G167" i="110"/>
  <c r="J167" i="110"/>
  <c r="K167" i="110"/>
  <c r="L167" i="110"/>
  <c r="M167" i="110"/>
  <c r="N167" i="110"/>
  <c r="O167" i="110"/>
  <c r="P167" i="110"/>
  <c r="Q167" i="110"/>
  <c r="R167" i="110"/>
  <c r="S167" i="110"/>
  <c r="T167" i="110"/>
  <c r="U167" i="110"/>
  <c r="V167" i="110"/>
  <c r="W167" i="110"/>
  <c r="D168" i="110"/>
  <c r="E168" i="110"/>
  <c r="F168" i="110"/>
  <c r="G168" i="110"/>
  <c r="H168" i="110"/>
  <c r="I168" i="110"/>
  <c r="J168" i="110"/>
  <c r="K168" i="110"/>
  <c r="L168" i="110"/>
  <c r="M168" i="110"/>
  <c r="N168" i="110"/>
  <c r="O168" i="110"/>
  <c r="P168" i="110"/>
  <c r="T168" i="110" s="1"/>
  <c r="Q168" i="110"/>
  <c r="R168" i="110"/>
  <c r="S168" i="110"/>
  <c r="V168" i="110"/>
  <c r="W168" i="110"/>
  <c r="D169" i="110"/>
  <c r="L170" i="110" s="1"/>
  <c r="E169" i="110"/>
  <c r="F169" i="110"/>
  <c r="G169" i="110"/>
  <c r="H169" i="110"/>
  <c r="I169" i="110"/>
  <c r="J169" i="110"/>
  <c r="K169" i="110"/>
  <c r="L169" i="110"/>
  <c r="M169" i="110"/>
  <c r="N169" i="110"/>
  <c r="O169" i="110"/>
  <c r="P169" i="110"/>
  <c r="Q169" i="110"/>
  <c r="R169" i="110"/>
  <c r="S169" i="110"/>
  <c r="T169" i="110"/>
  <c r="U169" i="110"/>
  <c r="V169" i="110"/>
  <c r="W169" i="110"/>
  <c r="F170" i="110"/>
  <c r="G170" i="110"/>
  <c r="H170" i="110"/>
  <c r="I170" i="110"/>
  <c r="J170" i="110"/>
  <c r="K170" i="110"/>
  <c r="N170" i="110"/>
  <c r="Q170" i="110"/>
  <c r="R170" i="110"/>
  <c r="S170" i="110"/>
  <c r="T170" i="110"/>
  <c r="U170" i="110"/>
  <c r="V170" i="110"/>
  <c r="D171" i="110"/>
  <c r="J171" i="110" s="1"/>
  <c r="H171" i="110"/>
  <c r="I171" i="110"/>
  <c r="L171" i="110"/>
  <c r="O171" i="110"/>
  <c r="P171" i="110"/>
  <c r="R171" i="110" s="1"/>
  <c r="Q171" i="110"/>
  <c r="W171" i="110"/>
  <c r="D172" i="110"/>
  <c r="F172" i="110" s="1"/>
  <c r="E172" i="110"/>
  <c r="L172" i="110"/>
  <c r="M172" i="110"/>
  <c r="O172" i="110"/>
  <c r="P172" i="110"/>
  <c r="V172" i="110" s="1"/>
  <c r="T172" i="110"/>
  <c r="U172" i="110"/>
  <c r="W172" i="110"/>
  <c r="D173" i="110"/>
  <c r="J173" i="110" s="1"/>
  <c r="H173" i="110"/>
  <c r="I173" i="110"/>
  <c r="L173" i="110"/>
  <c r="O173" i="110"/>
  <c r="P173" i="110"/>
  <c r="R173" i="110" s="1"/>
  <c r="Q173" i="110"/>
  <c r="W173" i="110"/>
  <c r="D174" i="110"/>
  <c r="F174" i="110" s="1"/>
  <c r="E174" i="110"/>
  <c r="L174" i="110"/>
  <c r="M174" i="110"/>
  <c r="O174" i="110"/>
  <c r="P174" i="110"/>
  <c r="V174" i="110" s="1"/>
  <c r="T174" i="110"/>
  <c r="U174" i="110"/>
  <c r="W174" i="110"/>
  <c r="D175" i="110"/>
  <c r="F176" i="110" s="1"/>
  <c r="E175" i="110"/>
  <c r="F175" i="110"/>
  <c r="G175" i="110"/>
  <c r="H175" i="110"/>
  <c r="I175" i="110"/>
  <c r="J175" i="110"/>
  <c r="K175" i="110"/>
  <c r="L175" i="110"/>
  <c r="M175" i="110"/>
  <c r="N175" i="110"/>
  <c r="O175" i="110"/>
  <c r="P175" i="110"/>
  <c r="Q176" i="110" s="1"/>
  <c r="Q175" i="110"/>
  <c r="R175" i="110"/>
  <c r="S175" i="110"/>
  <c r="T175" i="110"/>
  <c r="U175" i="110"/>
  <c r="V175" i="110"/>
  <c r="W175" i="110"/>
  <c r="E176" i="110"/>
  <c r="H176" i="110"/>
  <c r="K176" i="110"/>
  <c r="L176" i="110"/>
  <c r="M176" i="110"/>
  <c r="U176" i="110"/>
  <c r="V176" i="110"/>
  <c r="D177" i="110"/>
  <c r="E177" i="110"/>
  <c r="F177" i="110"/>
  <c r="G177" i="110"/>
  <c r="H177" i="110"/>
  <c r="I177" i="110"/>
  <c r="J177" i="110"/>
  <c r="K177" i="110"/>
  <c r="L177" i="110"/>
  <c r="M177" i="110"/>
  <c r="N177" i="110"/>
  <c r="O177" i="110"/>
  <c r="P177" i="110"/>
  <c r="T177" i="110" s="1"/>
  <c r="Q177" i="110"/>
  <c r="R177" i="110"/>
  <c r="S177" i="110"/>
  <c r="V177" i="110"/>
  <c r="W177" i="110"/>
  <c r="D178" i="110"/>
  <c r="H178" i="110" s="1"/>
  <c r="E178" i="110"/>
  <c r="F178" i="110"/>
  <c r="G178" i="110"/>
  <c r="J178" i="110"/>
  <c r="K178" i="110"/>
  <c r="L178" i="110"/>
  <c r="M178" i="110"/>
  <c r="N178" i="110"/>
  <c r="O178" i="110"/>
  <c r="P178" i="110"/>
  <c r="Q178" i="110"/>
  <c r="R178" i="110"/>
  <c r="S178" i="110"/>
  <c r="T178" i="110"/>
  <c r="U178" i="110"/>
  <c r="V178" i="110"/>
  <c r="W178" i="110"/>
  <c r="D179" i="110"/>
  <c r="E179" i="110"/>
  <c r="F179" i="110"/>
  <c r="G179" i="110"/>
  <c r="H179" i="110"/>
  <c r="I179" i="110"/>
  <c r="J179" i="110"/>
  <c r="K179" i="110"/>
  <c r="L179" i="110"/>
  <c r="M179" i="110"/>
  <c r="N179" i="110"/>
  <c r="O179" i="110"/>
  <c r="P179" i="110"/>
  <c r="T179" i="110" s="1"/>
  <c r="Q179" i="110"/>
  <c r="R179" i="110"/>
  <c r="S179" i="110"/>
  <c r="V179" i="110"/>
  <c r="W179" i="110"/>
  <c r="D180" i="110"/>
  <c r="H180" i="110" s="1"/>
  <c r="E180" i="110"/>
  <c r="F180" i="110"/>
  <c r="G180" i="110"/>
  <c r="J180" i="110"/>
  <c r="K180" i="110"/>
  <c r="L180" i="110"/>
  <c r="M180" i="110"/>
  <c r="N180" i="110"/>
  <c r="O180" i="110"/>
  <c r="P180" i="110"/>
  <c r="Q180" i="110"/>
  <c r="R180" i="110"/>
  <c r="S180" i="110"/>
  <c r="T180" i="110"/>
  <c r="U180" i="110"/>
  <c r="V180" i="110"/>
  <c r="W180" i="110"/>
  <c r="D181" i="110"/>
  <c r="E181" i="110"/>
  <c r="F181" i="110"/>
  <c r="G181" i="110"/>
  <c r="H181" i="110"/>
  <c r="I181" i="110"/>
  <c r="J181" i="110"/>
  <c r="K181" i="110"/>
  <c r="L181" i="110"/>
  <c r="M181" i="110"/>
  <c r="N181" i="110"/>
  <c r="O181" i="110"/>
  <c r="P181" i="110"/>
  <c r="Q182" i="110" s="1"/>
  <c r="Q181" i="110"/>
  <c r="R181" i="110"/>
  <c r="S181" i="110"/>
  <c r="T181" i="110"/>
  <c r="U181" i="110"/>
  <c r="V181" i="110"/>
  <c r="W181" i="110"/>
  <c r="E182" i="110"/>
  <c r="F182" i="110"/>
  <c r="G182" i="110"/>
  <c r="H182" i="110"/>
  <c r="I182" i="110"/>
  <c r="J182" i="110"/>
  <c r="K182" i="110"/>
  <c r="L182" i="110"/>
  <c r="M182" i="110"/>
  <c r="N182" i="110"/>
  <c r="S182" i="110"/>
  <c r="T182" i="110"/>
  <c r="U182" i="110"/>
  <c r="V182" i="110"/>
  <c r="D183" i="110"/>
  <c r="F183" i="110" s="1"/>
  <c r="E183" i="110"/>
  <c r="L183" i="110"/>
  <c r="M183" i="110"/>
  <c r="O183" i="110"/>
  <c r="P183" i="110"/>
  <c r="V183" i="110" s="1"/>
  <c r="T183" i="110"/>
  <c r="U183" i="110"/>
  <c r="W183" i="110"/>
  <c r="D184" i="110"/>
  <c r="J184" i="110" s="1"/>
  <c r="H184" i="110"/>
  <c r="I184" i="110"/>
  <c r="L184" i="110"/>
  <c r="O184" i="110"/>
  <c r="P184" i="110"/>
  <c r="R184" i="110" s="1"/>
  <c r="Q184" i="110"/>
  <c r="W184" i="110"/>
  <c r="D185" i="110"/>
  <c r="F185" i="110" s="1"/>
  <c r="E185" i="110"/>
  <c r="L185" i="110"/>
  <c r="M185" i="110"/>
  <c r="O185" i="110"/>
  <c r="P185" i="110"/>
  <c r="V185" i="110" s="1"/>
  <c r="T185" i="110"/>
  <c r="U185" i="110"/>
  <c r="W185" i="110"/>
  <c r="D186" i="110"/>
  <c r="J186" i="110" s="1"/>
  <c r="H186" i="110"/>
  <c r="I186" i="110"/>
  <c r="L186" i="110"/>
  <c r="O186" i="110"/>
  <c r="P186" i="110"/>
  <c r="R186" i="110" s="1"/>
  <c r="Q186" i="110"/>
  <c r="W186" i="110"/>
  <c r="D187" i="110"/>
  <c r="F187" i="110" s="1"/>
  <c r="E187" i="110"/>
  <c r="L187" i="110"/>
  <c r="M187" i="110"/>
  <c r="O187" i="110"/>
  <c r="P187" i="110"/>
  <c r="V187" i="110" s="1"/>
  <c r="T187" i="110"/>
  <c r="U187" i="110"/>
  <c r="W187" i="110"/>
  <c r="D188" i="110"/>
  <c r="J188" i="110" s="1"/>
  <c r="H188" i="110"/>
  <c r="I188" i="110"/>
  <c r="L188" i="110"/>
  <c r="O188" i="110"/>
  <c r="P188" i="110"/>
  <c r="R188" i="110" s="1"/>
  <c r="Q188" i="110"/>
  <c r="W188" i="110"/>
  <c r="D189" i="110"/>
  <c r="F189" i="110" s="1"/>
  <c r="E189" i="110"/>
  <c r="L189" i="110"/>
  <c r="M189" i="110"/>
  <c r="O189" i="110"/>
  <c r="P189" i="110"/>
  <c r="V189" i="110" s="1"/>
  <c r="T189" i="110"/>
  <c r="U189" i="110"/>
  <c r="W189" i="110"/>
  <c r="D190" i="110"/>
  <c r="J190" i="110" s="1"/>
  <c r="H190" i="110"/>
  <c r="I190" i="110"/>
  <c r="L190" i="110"/>
  <c r="O190" i="110"/>
  <c r="P190" i="110"/>
  <c r="R190" i="110" s="1"/>
  <c r="Q190" i="110"/>
  <c r="W190" i="110"/>
  <c r="D191" i="110"/>
  <c r="J192" i="110" s="1"/>
  <c r="E191" i="110"/>
  <c r="F191" i="110"/>
  <c r="G191" i="110"/>
  <c r="H191" i="110"/>
  <c r="I191" i="110"/>
  <c r="J191" i="110"/>
  <c r="K191" i="110"/>
  <c r="L191" i="110"/>
  <c r="M191" i="110"/>
  <c r="N191" i="110"/>
  <c r="O191" i="110"/>
  <c r="P191" i="110"/>
  <c r="S192" i="110" s="1"/>
  <c r="Q191" i="110"/>
  <c r="R191" i="110"/>
  <c r="S191" i="110"/>
  <c r="T191" i="110"/>
  <c r="U191" i="110"/>
  <c r="V191" i="110"/>
  <c r="W191" i="110"/>
  <c r="H192" i="110"/>
  <c r="I192" i="110"/>
  <c r="Q192" i="110"/>
  <c r="R192" i="110"/>
  <c r="U192" i="110"/>
  <c r="D193" i="110"/>
  <c r="H193" i="110" s="1"/>
  <c r="E193" i="110"/>
  <c r="F193" i="110"/>
  <c r="G193" i="110"/>
  <c r="J193" i="110"/>
  <c r="K193" i="110"/>
  <c r="L193" i="110"/>
  <c r="M193" i="110"/>
  <c r="N193" i="110"/>
  <c r="O193" i="110"/>
  <c r="P193" i="110"/>
  <c r="Q193" i="110" s="1"/>
  <c r="R193" i="110"/>
  <c r="S193" i="110"/>
  <c r="T193" i="110"/>
  <c r="U193" i="110"/>
  <c r="V193" i="110"/>
  <c r="W193" i="110"/>
  <c r="D194" i="110"/>
  <c r="E194" i="110" s="1"/>
  <c r="F194" i="110"/>
  <c r="G194" i="110"/>
  <c r="H194" i="110"/>
  <c r="I194" i="110"/>
  <c r="J194" i="110"/>
  <c r="K194" i="110"/>
  <c r="L194" i="110"/>
  <c r="M194" i="110"/>
  <c r="N194" i="110"/>
  <c r="O194" i="110"/>
  <c r="P194" i="110"/>
  <c r="T194" i="110" s="1"/>
  <c r="Q194" i="110"/>
  <c r="R194" i="110"/>
  <c r="S194" i="110"/>
  <c r="V194" i="110"/>
  <c r="W194" i="110"/>
  <c r="D195" i="110"/>
  <c r="H195" i="110" s="1"/>
  <c r="E195" i="110"/>
  <c r="F195" i="110"/>
  <c r="G195" i="110"/>
  <c r="J195" i="110"/>
  <c r="K195" i="110"/>
  <c r="L195" i="110"/>
  <c r="M195" i="110"/>
  <c r="N195" i="110"/>
  <c r="O195" i="110"/>
  <c r="P195" i="110"/>
  <c r="Q195" i="110" s="1"/>
  <c r="R195" i="110"/>
  <c r="S195" i="110"/>
  <c r="T195" i="110"/>
  <c r="U195" i="110"/>
  <c r="V195" i="110"/>
  <c r="W195" i="110"/>
  <c r="D196" i="110"/>
  <c r="E196" i="110" s="1"/>
  <c r="F196" i="110"/>
  <c r="G196" i="110"/>
  <c r="H196" i="110"/>
  <c r="I196" i="110"/>
  <c r="J196" i="110"/>
  <c r="K196" i="110"/>
  <c r="L196" i="110"/>
  <c r="M196" i="110"/>
  <c r="N196" i="110"/>
  <c r="O196" i="110"/>
  <c r="P196" i="110"/>
  <c r="T196" i="110" s="1"/>
  <c r="Q196" i="110"/>
  <c r="R196" i="110"/>
  <c r="S196" i="110"/>
  <c r="V196" i="110"/>
  <c r="W196" i="110"/>
  <c r="D197" i="110"/>
  <c r="H197" i="110" s="1"/>
  <c r="E197" i="110"/>
  <c r="F197" i="110"/>
  <c r="G197" i="110"/>
  <c r="J197" i="110"/>
  <c r="K197" i="110"/>
  <c r="L197" i="110"/>
  <c r="M197" i="110"/>
  <c r="N197" i="110"/>
  <c r="O197" i="110"/>
  <c r="P197" i="110"/>
  <c r="Q197" i="110"/>
  <c r="R197" i="110"/>
  <c r="S197" i="110"/>
  <c r="T197" i="110"/>
  <c r="U197" i="110"/>
  <c r="V197" i="110"/>
  <c r="W197" i="110"/>
  <c r="D198" i="110"/>
  <c r="E198" i="110"/>
  <c r="F198" i="110"/>
  <c r="G198" i="110"/>
  <c r="H198" i="110"/>
  <c r="I198" i="110"/>
  <c r="J198" i="110"/>
  <c r="K198" i="110"/>
  <c r="L198" i="110"/>
  <c r="M198" i="110"/>
  <c r="N198" i="110"/>
  <c r="O198" i="110"/>
  <c r="P198" i="110"/>
  <c r="T198" i="110" s="1"/>
  <c r="Q198" i="110"/>
  <c r="R198" i="110"/>
  <c r="S198" i="110"/>
  <c r="V198" i="110"/>
  <c r="W198" i="110"/>
  <c r="D199" i="110"/>
  <c r="H199" i="110" s="1"/>
  <c r="E199" i="110"/>
  <c r="F199" i="110"/>
  <c r="G199" i="110"/>
  <c r="J199" i="110"/>
  <c r="K199" i="110"/>
  <c r="L199" i="110"/>
  <c r="M199" i="110"/>
  <c r="N199" i="110"/>
  <c r="O199" i="110"/>
  <c r="P199" i="110"/>
  <c r="Q199" i="110"/>
  <c r="R199" i="110"/>
  <c r="S199" i="110"/>
  <c r="T199" i="110"/>
  <c r="U199" i="110"/>
  <c r="V199" i="110"/>
  <c r="W199" i="110"/>
  <c r="D200" i="110"/>
  <c r="E200" i="110"/>
  <c r="F200" i="110"/>
  <c r="G200" i="110"/>
  <c r="H200" i="110"/>
  <c r="I200" i="110"/>
  <c r="J200" i="110"/>
  <c r="K200" i="110"/>
  <c r="L200" i="110"/>
  <c r="M200" i="110"/>
  <c r="N200" i="110"/>
  <c r="O200" i="110"/>
  <c r="P200" i="110"/>
  <c r="T200" i="110" s="1"/>
  <c r="Q200" i="110"/>
  <c r="R200" i="110"/>
  <c r="S200" i="110"/>
  <c r="V200" i="110"/>
  <c r="W200" i="110"/>
  <c r="D201" i="110"/>
  <c r="L202" i="110" s="1"/>
  <c r="E201" i="110"/>
  <c r="F201" i="110"/>
  <c r="G201" i="110"/>
  <c r="H201" i="110"/>
  <c r="I201" i="110"/>
  <c r="J201" i="110"/>
  <c r="K201" i="110"/>
  <c r="L201" i="110"/>
  <c r="M201" i="110"/>
  <c r="N201" i="110"/>
  <c r="O201" i="110"/>
  <c r="P201" i="110"/>
  <c r="Q201" i="110"/>
  <c r="R201" i="110"/>
  <c r="S201" i="110"/>
  <c r="T201" i="110"/>
  <c r="U201" i="110"/>
  <c r="V201" i="110"/>
  <c r="W201" i="110"/>
  <c r="F202" i="110"/>
  <c r="G202" i="110"/>
  <c r="H202" i="110"/>
  <c r="I202" i="110"/>
  <c r="J202" i="110"/>
  <c r="K202" i="110"/>
  <c r="N202" i="110"/>
  <c r="Q202" i="110"/>
  <c r="R202" i="110"/>
  <c r="P202" i="110" s="1"/>
  <c r="S202" i="110"/>
  <c r="T202" i="110"/>
  <c r="U202" i="110"/>
  <c r="V202" i="110"/>
  <c r="D203" i="110"/>
  <c r="G203" i="110"/>
  <c r="H203" i="110"/>
  <c r="I203" i="110"/>
  <c r="O203" i="110"/>
  <c r="P203" i="110"/>
  <c r="Q203" i="110"/>
  <c r="T203" i="110"/>
  <c r="W203" i="110"/>
  <c r="D204" i="110"/>
  <c r="E204" i="110"/>
  <c r="O204" i="110"/>
  <c r="P204" i="110"/>
  <c r="Q204" i="110"/>
  <c r="W204" i="110"/>
  <c r="D205" i="110"/>
  <c r="E205" i="110"/>
  <c r="G205" i="110"/>
  <c r="H205" i="110"/>
  <c r="L205" i="110"/>
  <c r="O205" i="110"/>
  <c r="P205" i="110"/>
  <c r="Q205" i="110"/>
  <c r="T205" i="110"/>
  <c r="U205" i="110"/>
  <c r="W205" i="110"/>
  <c r="D206" i="110"/>
  <c r="E206" i="110"/>
  <c r="H206" i="110"/>
  <c r="I206" i="110"/>
  <c r="J206" i="110"/>
  <c r="K206" i="110"/>
  <c r="L206" i="110"/>
  <c r="M206" i="110"/>
  <c r="O206" i="110"/>
  <c r="P206" i="110"/>
  <c r="V206" i="110" s="1"/>
  <c r="S206" i="110"/>
  <c r="T206" i="110"/>
  <c r="W206" i="110"/>
  <c r="D207" i="110"/>
  <c r="E207" i="110"/>
  <c r="F207" i="110"/>
  <c r="G207" i="110"/>
  <c r="H207" i="110"/>
  <c r="I207" i="110"/>
  <c r="L207" i="110"/>
  <c r="M207" i="110"/>
  <c r="N207" i="110"/>
  <c r="O207" i="110"/>
  <c r="P207" i="110"/>
  <c r="Q207" i="110"/>
  <c r="T207" i="110"/>
  <c r="U207" i="110"/>
  <c r="W207" i="110"/>
  <c r="D208" i="110"/>
  <c r="E208" i="110"/>
  <c r="H208" i="110"/>
  <c r="I208" i="110"/>
  <c r="J208" i="110"/>
  <c r="K208" i="110"/>
  <c r="L208" i="110"/>
  <c r="M208" i="110"/>
  <c r="O208" i="110"/>
  <c r="P208" i="110"/>
  <c r="V208" i="110" s="1"/>
  <c r="S208" i="110"/>
  <c r="T208" i="110"/>
  <c r="W208" i="110"/>
  <c r="D209" i="110"/>
  <c r="E209" i="110"/>
  <c r="F209" i="110"/>
  <c r="G209" i="110"/>
  <c r="H209" i="110"/>
  <c r="I209" i="110"/>
  <c r="L209" i="110"/>
  <c r="M209" i="110"/>
  <c r="N209" i="110"/>
  <c r="O209" i="110"/>
  <c r="P209" i="110"/>
  <c r="Q209" i="110"/>
  <c r="T209" i="110"/>
  <c r="U209" i="110"/>
  <c r="W209" i="110"/>
  <c r="D210" i="110"/>
  <c r="E210" i="110"/>
  <c r="H210" i="110"/>
  <c r="I210" i="110"/>
  <c r="J210" i="110"/>
  <c r="K210" i="110"/>
  <c r="L210" i="110"/>
  <c r="M210" i="110"/>
  <c r="O210" i="110"/>
  <c r="P210" i="110"/>
  <c r="V210" i="110" s="1"/>
  <c r="S210" i="110"/>
  <c r="T210" i="110"/>
  <c r="W210" i="110"/>
  <c r="D4" i="108"/>
  <c r="E4" i="108"/>
  <c r="F4" i="108"/>
  <c r="G4" i="108"/>
  <c r="H4" i="108"/>
  <c r="I4" i="108"/>
  <c r="J4" i="108"/>
  <c r="K4" i="108"/>
  <c r="L4" i="108"/>
  <c r="M4" i="108"/>
  <c r="N4" i="108"/>
  <c r="O4" i="108"/>
  <c r="P4" i="108"/>
  <c r="Q4" i="108"/>
  <c r="R4" i="108"/>
  <c r="S4" i="108"/>
  <c r="T4" i="108"/>
  <c r="U4" i="108"/>
  <c r="V4" i="108"/>
  <c r="AB5" i="108" s="1"/>
  <c r="W4" i="108"/>
  <c r="X4" i="108"/>
  <c r="Y4" i="108"/>
  <c r="Z4" i="108"/>
  <c r="AA4" i="108"/>
  <c r="AB4" i="108"/>
  <c r="AC4" i="108"/>
  <c r="AD4" i="108"/>
  <c r="AE5" i="108" s="1"/>
  <c r="AE4" i="108"/>
  <c r="AF4" i="108"/>
  <c r="AG4" i="108"/>
  <c r="AH4" i="108"/>
  <c r="AI4" i="108"/>
  <c r="AJ4" i="108"/>
  <c r="AK4" i="108"/>
  <c r="E5" i="108"/>
  <c r="F5" i="108"/>
  <c r="G5" i="108"/>
  <c r="J5" i="108"/>
  <c r="K5" i="108"/>
  <c r="L5" i="108"/>
  <c r="M5" i="108"/>
  <c r="O5" i="108"/>
  <c r="R5" i="108"/>
  <c r="S5" i="108"/>
  <c r="U5" i="108"/>
  <c r="W5" i="108"/>
  <c r="V5" i="108" s="1"/>
  <c r="X5" i="108"/>
  <c r="Y5" i="108"/>
  <c r="Z5" i="108"/>
  <c r="AA5" i="108"/>
  <c r="AF5" i="108"/>
  <c r="AG5" i="108"/>
  <c r="AH5" i="108"/>
  <c r="AI5" i="108"/>
  <c r="AJ5" i="108"/>
  <c r="D6" i="108"/>
  <c r="E6" i="108"/>
  <c r="F6" i="108"/>
  <c r="G6" i="108"/>
  <c r="H6" i="108"/>
  <c r="I6" i="108"/>
  <c r="J6" i="108"/>
  <c r="K6" i="108"/>
  <c r="L6" i="108"/>
  <c r="M6" i="108"/>
  <c r="N6" i="108"/>
  <c r="T6" i="108" s="1"/>
  <c r="O6" i="108"/>
  <c r="P6" i="108"/>
  <c r="Q6" i="108"/>
  <c r="R6" i="108"/>
  <c r="S6" i="108"/>
  <c r="U6" i="108"/>
  <c r="V6" i="108"/>
  <c r="AB6" i="108" s="1"/>
  <c r="W6" i="108"/>
  <c r="X6" i="108"/>
  <c r="Y6" i="108"/>
  <c r="Z6" i="108"/>
  <c r="AA6" i="108"/>
  <c r="AC6" i="108"/>
  <c r="AD6" i="108"/>
  <c r="AE6" i="108"/>
  <c r="AF6" i="108"/>
  <c r="AG6" i="108"/>
  <c r="AH6" i="108"/>
  <c r="AI6" i="108"/>
  <c r="AJ6" i="108"/>
  <c r="AK6" i="108"/>
  <c r="D7" i="108"/>
  <c r="E7" i="108"/>
  <c r="F7" i="108"/>
  <c r="G7" i="108"/>
  <c r="H7" i="108"/>
  <c r="I7" i="108"/>
  <c r="J7" i="108"/>
  <c r="K7" i="108"/>
  <c r="L7" i="108"/>
  <c r="M7" i="108"/>
  <c r="N7" i="108"/>
  <c r="R7" i="108" s="1"/>
  <c r="O7" i="108"/>
  <c r="P7" i="108"/>
  <c r="Q7" i="108"/>
  <c r="U7" i="108"/>
  <c r="V7" i="108"/>
  <c r="Z7" i="108" s="1"/>
  <c r="W7" i="108"/>
  <c r="X7" i="108"/>
  <c r="Y7" i="108"/>
  <c r="AC7" i="108"/>
  <c r="AD7" i="108"/>
  <c r="AH7" i="108" s="1"/>
  <c r="AE7" i="108"/>
  <c r="AF7" i="108"/>
  <c r="AG7" i="108"/>
  <c r="AK7" i="108"/>
  <c r="D8" i="108"/>
  <c r="H8" i="108" s="1"/>
  <c r="E8" i="108"/>
  <c r="F8" i="108"/>
  <c r="G8" i="108"/>
  <c r="K8" i="108"/>
  <c r="L8" i="108"/>
  <c r="M8" i="108"/>
  <c r="N8" i="108"/>
  <c r="V8" i="108"/>
  <c r="W8" i="108"/>
  <c r="AC8" i="108"/>
  <c r="AD8" i="108"/>
  <c r="AE8" i="108" s="1"/>
  <c r="AK8" i="108"/>
  <c r="D9" i="108"/>
  <c r="N9" i="108"/>
  <c r="P9" i="108" s="1"/>
  <c r="O9" i="108"/>
  <c r="Q9" i="108"/>
  <c r="R9" i="108"/>
  <c r="S9" i="108"/>
  <c r="T9" i="108"/>
  <c r="U9" i="108"/>
  <c r="V9" i="108"/>
  <c r="X9" i="108" s="1"/>
  <c r="W9" i="108"/>
  <c r="Y9" i="108"/>
  <c r="Z9" i="108"/>
  <c r="AA9" i="108"/>
  <c r="AB9" i="108"/>
  <c r="AC9" i="108"/>
  <c r="AD9" i="108"/>
  <c r="AF9" i="108" s="1"/>
  <c r="AE9" i="108"/>
  <c r="AG9" i="108"/>
  <c r="AH9" i="108"/>
  <c r="AI9" i="108"/>
  <c r="AJ9" i="108"/>
  <c r="AK9" i="108"/>
  <c r="D10" i="108"/>
  <c r="F10" i="108" s="1"/>
  <c r="E10" i="108"/>
  <c r="G10" i="108"/>
  <c r="H10" i="108"/>
  <c r="I10" i="108"/>
  <c r="J10" i="108"/>
  <c r="K10" i="108"/>
  <c r="L10" i="108"/>
  <c r="M10" i="108"/>
  <c r="N10" i="108"/>
  <c r="O10" i="108"/>
  <c r="P10" i="108"/>
  <c r="Q10" i="108"/>
  <c r="R10" i="108"/>
  <c r="S10" i="108"/>
  <c r="T10" i="108"/>
  <c r="U10" i="108"/>
  <c r="V10" i="108"/>
  <c r="W10" i="108"/>
  <c r="X10" i="108"/>
  <c r="Y10" i="108"/>
  <c r="Z10" i="108"/>
  <c r="AA10" i="108"/>
  <c r="AB10" i="108"/>
  <c r="AC10" i="108"/>
  <c r="AD10" i="108"/>
  <c r="AE10" i="108"/>
  <c r="AF10" i="108"/>
  <c r="AG10" i="108"/>
  <c r="AH10" i="108"/>
  <c r="AI10" i="108"/>
  <c r="AJ10" i="108"/>
  <c r="AK10" i="108"/>
  <c r="D11" i="108"/>
  <c r="E11" i="108"/>
  <c r="F11" i="108"/>
  <c r="G11" i="108"/>
  <c r="H11" i="108"/>
  <c r="I11" i="108"/>
  <c r="J11" i="108"/>
  <c r="K11" i="108"/>
  <c r="L11" i="108"/>
  <c r="M11" i="108"/>
  <c r="N11" i="108"/>
  <c r="R11" i="108" s="1"/>
  <c r="O11" i="108"/>
  <c r="P11" i="108"/>
  <c r="Q11" i="108"/>
  <c r="U11" i="108"/>
  <c r="V11" i="108"/>
  <c r="Z11" i="108" s="1"/>
  <c r="W11" i="108"/>
  <c r="X11" i="108"/>
  <c r="Y11" i="108"/>
  <c r="AC11" i="108"/>
  <c r="AD11" i="108"/>
  <c r="AH11" i="108" s="1"/>
  <c r="AE11" i="108"/>
  <c r="AF11" i="108"/>
  <c r="AG11" i="108"/>
  <c r="AK11" i="108"/>
  <c r="D12" i="108"/>
  <c r="H12" i="108" s="1"/>
  <c r="E12" i="108"/>
  <c r="F12" i="108"/>
  <c r="G12" i="108"/>
  <c r="K12" i="108"/>
  <c r="L12" i="108"/>
  <c r="M12" i="108"/>
  <c r="N12" i="108"/>
  <c r="O12" i="108"/>
  <c r="V12" i="108"/>
  <c r="W12" i="108"/>
  <c r="AC12" i="108"/>
  <c r="AD12" i="108"/>
  <c r="AE12" i="108"/>
  <c r="AK12" i="108"/>
  <c r="D13" i="108"/>
  <c r="E13" i="108"/>
  <c r="L13" i="108"/>
  <c r="M13" i="108"/>
  <c r="N13" i="108"/>
  <c r="P13" i="108" s="1"/>
  <c r="O13" i="108"/>
  <c r="Q13" i="108"/>
  <c r="R13" i="108"/>
  <c r="S13" i="108"/>
  <c r="T13" i="108"/>
  <c r="U13" i="108"/>
  <c r="V13" i="108"/>
  <c r="X13" i="108" s="1"/>
  <c r="W13" i="108"/>
  <c r="Y13" i="108"/>
  <c r="Z13" i="108"/>
  <c r="AA13" i="108"/>
  <c r="AB13" i="108"/>
  <c r="AC13" i="108"/>
  <c r="AD13" i="108"/>
  <c r="AF13" i="108" s="1"/>
  <c r="AE13" i="108"/>
  <c r="AG13" i="108"/>
  <c r="AH13" i="108"/>
  <c r="AI13" i="108"/>
  <c r="AJ13" i="108"/>
  <c r="AK13" i="108"/>
  <c r="D14" i="108"/>
  <c r="F14" i="108" s="1"/>
  <c r="E14" i="108"/>
  <c r="G14" i="108"/>
  <c r="H14" i="108"/>
  <c r="I14" i="108"/>
  <c r="J14" i="108"/>
  <c r="K14" i="108"/>
  <c r="L14" i="108"/>
  <c r="M14" i="108"/>
  <c r="N14" i="108"/>
  <c r="O14" i="108"/>
  <c r="P14" i="108"/>
  <c r="Q14" i="108"/>
  <c r="R14" i="108"/>
  <c r="S14" i="108"/>
  <c r="T14" i="108"/>
  <c r="U14" i="108"/>
  <c r="V14" i="108"/>
  <c r="W14" i="108"/>
  <c r="X14" i="108"/>
  <c r="Y14" i="108"/>
  <c r="Z14" i="108"/>
  <c r="AA14" i="108"/>
  <c r="AB14" i="108"/>
  <c r="AC14" i="108"/>
  <c r="AD14" i="108"/>
  <c r="AE14" i="108"/>
  <c r="AF14" i="108"/>
  <c r="AG14" i="108"/>
  <c r="AH14" i="108"/>
  <c r="AI14" i="108"/>
  <c r="AJ14" i="108"/>
  <c r="AK14" i="108"/>
  <c r="D15" i="108"/>
  <c r="E15" i="108"/>
  <c r="F15" i="108"/>
  <c r="G15" i="108"/>
  <c r="H15" i="108"/>
  <c r="I15" i="108"/>
  <c r="J15" i="108"/>
  <c r="K15" i="108"/>
  <c r="L15" i="108"/>
  <c r="M15" i="108"/>
  <c r="N15" i="108"/>
  <c r="R15" i="108" s="1"/>
  <c r="O15" i="108"/>
  <c r="P15" i="108"/>
  <c r="Q15" i="108"/>
  <c r="U15" i="108"/>
  <c r="V15" i="108"/>
  <c r="Z15" i="108" s="1"/>
  <c r="W15" i="108"/>
  <c r="X15" i="108"/>
  <c r="Y15" i="108"/>
  <c r="AC15" i="108"/>
  <c r="AD15" i="108"/>
  <c r="AH15" i="108" s="1"/>
  <c r="AE15" i="108"/>
  <c r="AF15" i="108"/>
  <c r="AG15" i="108"/>
  <c r="AK15" i="108"/>
  <c r="D16" i="108"/>
  <c r="F17" i="108" s="1"/>
  <c r="E16" i="108"/>
  <c r="F16" i="108"/>
  <c r="G16" i="108"/>
  <c r="H16" i="108"/>
  <c r="I16" i="108"/>
  <c r="J16" i="108"/>
  <c r="K16" i="108"/>
  <c r="L16" i="108"/>
  <c r="M16" i="108"/>
  <c r="N16" i="108"/>
  <c r="O16" i="108"/>
  <c r="P16" i="108"/>
  <c r="Q16" i="108"/>
  <c r="R16" i="108"/>
  <c r="S16" i="108"/>
  <c r="T16" i="108"/>
  <c r="U16" i="108"/>
  <c r="V16" i="108"/>
  <c r="W16" i="108"/>
  <c r="X16" i="108"/>
  <c r="Y16" i="108"/>
  <c r="Z16" i="108"/>
  <c r="AA16" i="108"/>
  <c r="AB16" i="108"/>
  <c r="AC16" i="108"/>
  <c r="AD16" i="108"/>
  <c r="AE16" i="108"/>
  <c r="AF16" i="108"/>
  <c r="AG16" i="108"/>
  <c r="AH16" i="108"/>
  <c r="AI16" i="108"/>
  <c r="AJ16" i="108"/>
  <c r="AK16" i="108"/>
  <c r="E17" i="108"/>
  <c r="I17" i="108"/>
  <c r="J17" i="108"/>
  <c r="K17" i="108"/>
  <c r="L17" i="108"/>
  <c r="M17" i="108"/>
  <c r="U17" i="108"/>
  <c r="AB17" i="108"/>
  <c r="D18" i="108"/>
  <c r="E18" i="108"/>
  <c r="L18" i="108"/>
  <c r="M18" i="108"/>
  <c r="N18" i="108"/>
  <c r="P18" i="108" s="1"/>
  <c r="O18" i="108"/>
  <c r="Q18" i="108"/>
  <c r="R18" i="108"/>
  <c r="S18" i="108"/>
  <c r="T18" i="108"/>
  <c r="U18" i="108"/>
  <c r="V18" i="108"/>
  <c r="X18" i="108" s="1"/>
  <c r="W18" i="108"/>
  <c r="Y18" i="108"/>
  <c r="Z18" i="108"/>
  <c r="AA18" i="108"/>
  <c r="AB18" i="108"/>
  <c r="AC18" i="108"/>
  <c r="AD18" i="108"/>
  <c r="AF18" i="108" s="1"/>
  <c r="AE18" i="108"/>
  <c r="AG18" i="108"/>
  <c r="AH18" i="108"/>
  <c r="AI18" i="108"/>
  <c r="AJ18" i="108"/>
  <c r="AK18" i="108"/>
  <c r="D19" i="108"/>
  <c r="F19" i="108" s="1"/>
  <c r="E19" i="108"/>
  <c r="G19" i="108"/>
  <c r="H19" i="108"/>
  <c r="I19" i="108"/>
  <c r="J19" i="108"/>
  <c r="K19" i="108"/>
  <c r="L19" i="108"/>
  <c r="M19" i="108"/>
  <c r="N19" i="108"/>
  <c r="O19" i="108"/>
  <c r="P19" i="108"/>
  <c r="Q19" i="108"/>
  <c r="R19" i="108"/>
  <c r="S19" i="108"/>
  <c r="T19" i="108"/>
  <c r="U19" i="108"/>
  <c r="V19" i="108"/>
  <c r="W19" i="108"/>
  <c r="X19" i="108"/>
  <c r="Y19" i="108"/>
  <c r="Z19" i="108"/>
  <c r="AA19" i="108"/>
  <c r="AB19" i="108"/>
  <c r="AC19" i="108"/>
  <c r="AD19" i="108"/>
  <c r="AE19" i="108"/>
  <c r="AF19" i="108"/>
  <c r="AG19" i="108"/>
  <c r="AH19" i="108"/>
  <c r="AI19" i="108"/>
  <c r="AJ19" i="108"/>
  <c r="AK19" i="108"/>
  <c r="D20" i="108"/>
  <c r="E20" i="108"/>
  <c r="F20" i="108"/>
  <c r="G20" i="108"/>
  <c r="H20" i="108"/>
  <c r="I20" i="108"/>
  <c r="J20" i="108"/>
  <c r="K20" i="108"/>
  <c r="L20" i="108"/>
  <c r="M20" i="108"/>
  <c r="N20" i="108"/>
  <c r="R20" i="108" s="1"/>
  <c r="O20" i="108"/>
  <c r="P20" i="108"/>
  <c r="Q20" i="108"/>
  <c r="U20" i="108"/>
  <c r="V20" i="108"/>
  <c r="Z20" i="108" s="1"/>
  <c r="W20" i="108"/>
  <c r="X20" i="108"/>
  <c r="Y20" i="108"/>
  <c r="AC20" i="108"/>
  <c r="AD20" i="108"/>
  <c r="AH20" i="108" s="1"/>
  <c r="AE20" i="108"/>
  <c r="AF20" i="108"/>
  <c r="AG20" i="108"/>
  <c r="AK20" i="108"/>
  <c r="D21" i="108"/>
  <c r="H21" i="108" s="1"/>
  <c r="E21" i="108"/>
  <c r="F21" i="108"/>
  <c r="G21" i="108"/>
  <c r="K21" i="108"/>
  <c r="L21" i="108"/>
  <c r="M21" i="108"/>
  <c r="N21" i="108"/>
  <c r="O21" i="108"/>
  <c r="V21" i="108"/>
  <c r="W21" i="108"/>
  <c r="AC21" i="108"/>
  <c r="AD21" i="108"/>
  <c r="AE21" i="108" s="1"/>
  <c r="AK21" i="108"/>
  <c r="D22" i="108"/>
  <c r="E22" i="108"/>
  <c r="L22" i="108"/>
  <c r="M22" i="108"/>
  <c r="N22" i="108"/>
  <c r="P22" i="108" s="1"/>
  <c r="O22" i="108"/>
  <c r="Q22" i="108"/>
  <c r="R22" i="108"/>
  <c r="S22" i="108"/>
  <c r="T22" i="108"/>
  <c r="U22" i="108"/>
  <c r="V22" i="108"/>
  <c r="X22" i="108" s="1"/>
  <c r="W22" i="108"/>
  <c r="Y22" i="108"/>
  <c r="Z22" i="108"/>
  <c r="AA22" i="108"/>
  <c r="AB22" i="108"/>
  <c r="AC22" i="108"/>
  <c r="AD22" i="108"/>
  <c r="AF22" i="108" s="1"/>
  <c r="AE22" i="108"/>
  <c r="AG22" i="108"/>
  <c r="AH22" i="108"/>
  <c r="AI22" i="108"/>
  <c r="AJ22" i="108"/>
  <c r="AK22" i="108"/>
  <c r="D23" i="108"/>
  <c r="F23" i="108" s="1"/>
  <c r="E23" i="108"/>
  <c r="G23" i="108"/>
  <c r="H23" i="108"/>
  <c r="I23" i="108"/>
  <c r="J23" i="108"/>
  <c r="K23" i="108"/>
  <c r="L23" i="108"/>
  <c r="M23" i="108"/>
  <c r="N23" i="108"/>
  <c r="O23" i="108"/>
  <c r="P23" i="108"/>
  <c r="Q23" i="108"/>
  <c r="R23" i="108"/>
  <c r="S23" i="108"/>
  <c r="T23" i="108"/>
  <c r="U23" i="108"/>
  <c r="V23" i="108"/>
  <c r="W23" i="108"/>
  <c r="X23" i="108"/>
  <c r="Y23" i="108"/>
  <c r="Z23" i="108"/>
  <c r="AA23" i="108"/>
  <c r="AB23" i="108"/>
  <c r="AC23" i="108"/>
  <c r="AD23" i="108"/>
  <c r="AE23" i="108"/>
  <c r="AF23" i="108"/>
  <c r="AG23" i="108"/>
  <c r="AH23" i="108"/>
  <c r="AI23" i="108"/>
  <c r="AJ23" i="108"/>
  <c r="AK23" i="108"/>
  <c r="D24" i="108"/>
  <c r="E24" i="108"/>
  <c r="F24" i="108"/>
  <c r="G24" i="108"/>
  <c r="H24" i="108"/>
  <c r="I24" i="108"/>
  <c r="J24" i="108"/>
  <c r="K24" i="108"/>
  <c r="L24" i="108"/>
  <c r="M24" i="108"/>
  <c r="N24" i="108"/>
  <c r="R24" i="108" s="1"/>
  <c r="O24" i="108"/>
  <c r="P24" i="108"/>
  <c r="Q24" i="108"/>
  <c r="U24" i="108"/>
  <c r="V24" i="108"/>
  <c r="Z24" i="108" s="1"/>
  <c r="W24" i="108"/>
  <c r="X24" i="108"/>
  <c r="Y24" i="108"/>
  <c r="AC24" i="108"/>
  <c r="AD24" i="108"/>
  <c r="AH24" i="108" s="1"/>
  <c r="AE24" i="108"/>
  <c r="AF24" i="108"/>
  <c r="AG24" i="108"/>
  <c r="AK24" i="108"/>
  <c r="D25" i="108"/>
  <c r="H25" i="108" s="1"/>
  <c r="E25" i="108"/>
  <c r="F25" i="108"/>
  <c r="G25" i="108"/>
  <c r="K25" i="108"/>
  <c r="L25" i="108"/>
  <c r="M25" i="108"/>
  <c r="N25" i="108"/>
  <c r="O25" i="108"/>
  <c r="V25" i="108"/>
  <c r="AC25" i="108"/>
  <c r="AD25" i="108"/>
  <c r="AE25" i="108"/>
  <c r="AK25" i="108"/>
  <c r="D26" i="108"/>
  <c r="E26" i="108"/>
  <c r="L26" i="108"/>
  <c r="N26" i="108"/>
  <c r="P26" i="108" s="1"/>
  <c r="O26" i="108"/>
  <c r="Q26" i="108"/>
  <c r="R26" i="108"/>
  <c r="S26" i="108"/>
  <c r="T26" i="108"/>
  <c r="U26" i="108"/>
  <c r="V26" i="108"/>
  <c r="X26" i="108" s="1"/>
  <c r="W26" i="108"/>
  <c r="Y26" i="108"/>
  <c r="Z26" i="108"/>
  <c r="AA26" i="108"/>
  <c r="AB26" i="108"/>
  <c r="AC26" i="108"/>
  <c r="AD26" i="108"/>
  <c r="AF26" i="108" s="1"/>
  <c r="AE26" i="108"/>
  <c r="AG26" i="108"/>
  <c r="AH26" i="108"/>
  <c r="AI26" i="108"/>
  <c r="AJ26" i="108"/>
  <c r="AK26" i="108"/>
  <c r="D27" i="108"/>
  <c r="F27" i="108" s="1"/>
  <c r="E27" i="108"/>
  <c r="G27" i="108"/>
  <c r="H27" i="108"/>
  <c r="I27" i="108"/>
  <c r="J27" i="108"/>
  <c r="K27" i="108"/>
  <c r="L27" i="108"/>
  <c r="M27" i="108"/>
  <c r="N27" i="108"/>
  <c r="O27" i="108"/>
  <c r="P27" i="108"/>
  <c r="Q27" i="108"/>
  <c r="R27" i="108"/>
  <c r="S27" i="108"/>
  <c r="T27" i="108"/>
  <c r="U27" i="108"/>
  <c r="V27" i="108"/>
  <c r="W27" i="108"/>
  <c r="X27" i="108"/>
  <c r="Y27" i="108"/>
  <c r="Z27" i="108"/>
  <c r="AA27" i="108"/>
  <c r="AB27" i="108"/>
  <c r="AC27" i="108"/>
  <c r="AD27" i="108"/>
  <c r="AE27" i="108"/>
  <c r="AF27" i="108"/>
  <c r="AG27" i="108"/>
  <c r="AH27" i="108"/>
  <c r="AI27" i="108"/>
  <c r="AJ27" i="108"/>
  <c r="AK27" i="108"/>
  <c r="D28" i="108"/>
  <c r="E28" i="108"/>
  <c r="F28" i="108"/>
  <c r="G28" i="108"/>
  <c r="H28" i="108"/>
  <c r="I28" i="108"/>
  <c r="J28" i="108"/>
  <c r="K28" i="108"/>
  <c r="L28" i="108"/>
  <c r="M28" i="108"/>
  <c r="N28" i="108"/>
  <c r="P29" i="108" s="1"/>
  <c r="O28" i="108"/>
  <c r="P28" i="108"/>
  <c r="Q28" i="108"/>
  <c r="R28" i="108"/>
  <c r="S28" i="108"/>
  <c r="T28" i="108"/>
  <c r="U28" i="108"/>
  <c r="V28" i="108"/>
  <c r="X29" i="108" s="1"/>
  <c r="W28" i="108"/>
  <c r="X28" i="108"/>
  <c r="Y28" i="108"/>
  <c r="Z28" i="108"/>
  <c r="AA28" i="108"/>
  <c r="AB28" i="108"/>
  <c r="AC28" i="108"/>
  <c r="AD28" i="108"/>
  <c r="AG29" i="108" s="1"/>
  <c r="AE28" i="108"/>
  <c r="AF28" i="108"/>
  <c r="AG28" i="108"/>
  <c r="AH28" i="108"/>
  <c r="AI28" i="108"/>
  <c r="AJ28" i="108"/>
  <c r="AK28" i="108"/>
  <c r="E29" i="108"/>
  <c r="F29" i="108"/>
  <c r="G29" i="108"/>
  <c r="H29" i="108"/>
  <c r="I29" i="108"/>
  <c r="J29" i="108"/>
  <c r="K29" i="108"/>
  <c r="L29" i="108"/>
  <c r="M29" i="108"/>
  <c r="O29" i="108"/>
  <c r="S29" i="108"/>
  <c r="T29" i="108"/>
  <c r="U29" i="108"/>
  <c r="W29" i="108"/>
  <c r="AA29" i="108"/>
  <c r="AB29" i="108"/>
  <c r="AE29" i="108"/>
  <c r="AF29" i="108"/>
  <c r="AJ29" i="108"/>
  <c r="D30" i="108"/>
  <c r="H30" i="108" s="1"/>
  <c r="E30" i="108"/>
  <c r="F30" i="108"/>
  <c r="G30" i="108"/>
  <c r="K30" i="108"/>
  <c r="L30" i="108"/>
  <c r="M30" i="108"/>
  <c r="N30" i="108"/>
  <c r="O30" i="108"/>
  <c r="V30" i="108"/>
  <c r="AC30" i="108"/>
  <c r="AD30" i="108"/>
  <c r="AE30" i="108"/>
  <c r="AK30" i="108"/>
  <c r="D31" i="108"/>
  <c r="E31" i="108"/>
  <c r="L31" i="108"/>
  <c r="N31" i="108"/>
  <c r="P31" i="108" s="1"/>
  <c r="O31" i="108"/>
  <c r="Q31" i="108"/>
  <c r="R31" i="108"/>
  <c r="S31" i="108"/>
  <c r="T31" i="108"/>
  <c r="U31" i="108"/>
  <c r="V31" i="108"/>
  <c r="X31" i="108" s="1"/>
  <c r="W31" i="108"/>
  <c r="Y31" i="108"/>
  <c r="Z31" i="108"/>
  <c r="AA31" i="108"/>
  <c r="AB31" i="108"/>
  <c r="AC31" i="108"/>
  <c r="AD31" i="108"/>
  <c r="AF31" i="108" s="1"/>
  <c r="AE31" i="108"/>
  <c r="AG31" i="108"/>
  <c r="AH31" i="108"/>
  <c r="AI31" i="108"/>
  <c r="AJ31" i="108"/>
  <c r="AK31" i="108"/>
  <c r="D32" i="108"/>
  <c r="F32" i="108" s="1"/>
  <c r="E32" i="108"/>
  <c r="G32" i="108"/>
  <c r="H32" i="108"/>
  <c r="I32" i="108"/>
  <c r="J32" i="108"/>
  <c r="K32" i="108"/>
  <c r="L32" i="108"/>
  <c r="M32" i="108"/>
  <c r="N32" i="108"/>
  <c r="O32" i="108"/>
  <c r="P32" i="108"/>
  <c r="Q32" i="108"/>
  <c r="R32" i="108"/>
  <c r="S32" i="108"/>
  <c r="T32" i="108"/>
  <c r="U32" i="108"/>
  <c r="V32" i="108"/>
  <c r="W32" i="108"/>
  <c r="X32" i="108"/>
  <c r="Y32" i="108"/>
  <c r="Z32" i="108"/>
  <c r="AA32" i="108"/>
  <c r="AB32" i="108"/>
  <c r="AC32" i="108"/>
  <c r="AD32" i="108"/>
  <c r="AE32" i="108"/>
  <c r="AF32" i="108"/>
  <c r="AG32" i="108"/>
  <c r="AH32" i="108"/>
  <c r="AI32" i="108"/>
  <c r="AJ32" i="108"/>
  <c r="AK32" i="108"/>
  <c r="D33" i="108"/>
  <c r="E33" i="108"/>
  <c r="F33" i="108"/>
  <c r="G33" i="108"/>
  <c r="H33" i="108"/>
  <c r="I33" i="108"/>
  <c r="J33" i="108"/>
  <c r="K33" i="108"/>
  <c r="L33" i="108"/>
  <c r="M33" i="108"/>
  <c r="N33" i="108"/>
  <c r="R33" i="108" s="1"/>
  <c r="O33" i="108"/>
  <c r="P33" i="108"/>
  <c r="Q33" i="108"/>
  <c r="U33" i="108"/>
  <c r="V33" i="108"/>
  <c r="Z33" i="108" s="1"/>
  <c r="W33" i="108"/>
  <c r="X33" i="108"/>
  <c r="Y33" i="108"/>
  <c r="AC33" i="108"/>
  <c r="AD33" i="108"/>
  <c r="AH33" i="108" s="1"/>
  <c r="AE33" i="108"/>
  <c r="AF33" i="108"/>
  <c r="AG33" i="108"/>
  <c r="AK33" i="108"/>
  <c r="D34" i="108"/>
  <c r="H34" i="108" s="1"/>
  <c r="E34" i="108"/>
  <c r="F34" i="108"/>
  <c r="G34" i="108"/>
  <c r="K34" i="108"/>
  <c r="L34" i="108"/>
  <c r="M34" i="108"/>
  <c r="N34" i="108"/>
  <c r="V34" i="108"/>
  <c r="W34" i="108" s="1"/>
  <c r="AC34" i="108"/>
  <c r="AD34" i="108"/>
  <c r="AE34" i="108" s="1"/>
  <c r="AK34" i="108"/>
  <c r="D35" i="108"/>
  <c r="N35" i="108"/>
  <c r="P35" i="108" s="1"/>
  <c r="O35" i="108"/>
  <c r="Q35" i="108"/>
  <c r="R35" i="108"/>
  <c r="S35" i="108"/>
  <c r="T35" i="108"/>
  <c r="U35" i="108"/>
  <c r="V35" i="108"/>
  <c r="X35" i="108" s="1"/>
  <c r="W35" i="108"/>
  <c r="Y35" i="108"/>
  <c r="Z35" i="108"/>
  <c r="AA35" i="108"/>
  <c r="AB35" i="108"/>
  <c r="AC35" i="108"/>
  <c r="AD35" i="108"/>
  <c r="AF35" i="108" s="1"/>
  <c r="AE35" i="108"/>
  <c r="AG35" i="108"/>
  <c r="AH35" i="108"/>
  <c r="AI35" i="108"/>
  <c r="AJ35" i="108"/>
  <c r="AK35" i="108"/>
  <c r="D36" i="108"/>
  <c r="F36" i="108" s="1"/>
  <c r="E36" i="108"/>
  <c r="G36" i="108"/>
  <c r="H36" i="108"/>
  <c r="I36" i="108"/>
  <c r="J36" i="108"/>
  <c r="K36" i="108"/>
  <c r="L36" i="108"/>
  <c r="M36" i="108"/>
  <c r="N36" i="108"/>
  <c r="O36" i="108"/>
  <c r="P36" i="108"/>
  <c r="Q36" i="108"/>
  <c r="R36" i="108"/>
  <c r="S36" i="108"/>
  <c r="T36" i="108"/>
  <c r="U36" i="108"/>
  <c r="V36" i="108"/>
  <c r="W36" i="108"/>
  <c r="X36" i="108"/>
  <c r="Y36" i="108"/>
  <c r="Z36" i="108"/>
  <c r="AA36" i="108"/>
  <c r="AB36" i="108"/>
  <c r="AC36" i="108"/>
  <c r="AD36" i="108"/>
  <c r="AE36" i="108"/>
  <c r="AF36" i="108"/>
  <c r="AG36" i="108"/>
  <c r="AH36" i="108"/>
  <c r="AI36" i="108"/>
  <c r="AJ36" i="108"/>
  <c r="AK36" i="108"/>
  <c r="D37" i="108"/>
  <c r="E37" i="108"/>
  <c r="F37" i="108"/>
  <c r="G37" i="108"/>
  <c r="H37" i="108"/>
  <c r="I37" i="108"/>
  <c r="J37" i="108"/>
  <c r="K37" i="108"/>
  <c r="L37" i="108"/>
  <c r="M37" i="108"/>
  <c r="N37" i="108"/>
  <c r="R37" i="108" s="1"/>
  <c r="O37" i="108"/>
  <c r="P37" i="108"/>
  <c r="Q37" i="108"/>
  <c r="U37" i="108"/>
  <c r="V37" i="108"/>
  <c r="Z37" i="108" s="1"/>
  <c r="W37" i="108"/>
  <c r="X37" i="108"/>
  <c r="Y37" i="108"/>
  <c r="AC37" i="108"/>
  <c r="AD37" i="108"/>
  <c r="AH37" i="108" s="1"/>
  <c r="AE37" i="108"/>
  <c r="AF37" i="108"/>
  <c r="AG37" i="108"/>
  <c r="AK37" i="108"/>
  <c r="D38" i="108"/>
  <c r="H38" i="108" s="1"/>
  <c r="E38" i="108"/>
  <c r="F38" i="108"/>
  <c r="G38" i="108"/>
  <c r="K38" i="108"/>
  <c r="L38" i="108"/>
  <c r="M38" i="108"/>
  <c r="N38" i="108"/>
  <c r="O38" i="108" s="1"/>
  <c r="V38" i="108"/>
  <c r="W38" i="108"/>
  <c r="AC38" i="108"/>
  <c r="AD38" i="108"/>
  <c r="AE38" i="108"/>
  <c r="AK38" i="108"/>
  <c r="D39" i="108"/>
  <c r="E39" i="108" s="1"/>
  <c r="L39" i="108"/>
  <c r="M39" i="108"/>
  <c r="N39" i="108"/>
  <c r="P39" i="108" s="1"/>
  <c r="O39" i="108"/>
  <c r="Q39" i="108"/>
  <c r="R39" i="108"/>
  <c r="S39" i="108"/>
  <c r="T39" i="108"/>
  <c r="U39" i="108"/>
  <c r="V39" i="108"/>
  <c r="X39" i="108" s="1"/>
  <c r="W39" i="108"/>
  <c r="Y39" i="108"/>
  <c r="Z39" i="108"/>
  <c r="AA39" i="108"/>
  <c r="AB39" i="108"/>
  <c r="AC39" i="108"/>
  <c r="AD39" i="108"/>
  <c r="AF39" i="108" s="1"/>
  <c r="AE39" i="108"/>
  <c r="AG39" i="108"/>
  <c r="AH39" i="108"/>
  <c r="AI39" i="108"/>
  <c r="AJ39" i="108"/>
  <c r="AK39" i="108"/>
  <c r="D40" i="108"/>
  <c r="E40" i="108"/>
  <c r="F40" i="108"/>
  <c r="G40" i="108"/>
  <c r="H40" i="108"/>
  <c r="I40" i="108"/>
  <c r="J40" i="108"/>
  <c r="K40" i="108"/>
  <c r="L40" i="108"/>
  <c r="M40" i="108"/>
  <c r="N40" i="108"/>
  <c r="O40" i="108"/>
  <c r="P40" i="108"/>
  <c r="Q40" i="108"/>
  <c r="R40" i="108"/>
  <c r="S40" i="108"/>
  <c r="T40" i="108"/>
  <c r="U40" i="108"/>
  <c r="V40" i="108"/>
  <c r="W40" i="108"/>
  <c r="X40" i="108"/>
  <c r="Y40" i="108"/>
  <c r="Z40" i="108"/>
  <c r="AA40" i="108"/>
  <c r="AB40" i="108"/>
  <c r="AC40" i="108"/>
  <c r="AD40" i="108"/>
  <c r="AE40" i="108"/>
  <c r="AF40" i="108"/>
  <c r="AG40" i="108"/>
  <c r="AH40" i="108"/>
  <c r="AI40" i="108"/>
  <c r="AJ40" i="108"/>
  <c r="AK40" i="108"/>
  <c r="E41" i="108"/>
  <c r="F41" i="108"/>
  <c r="G41" i="108"/>
  <c r="H41" i="108"/>
  <c r="I41" i="108"/>
  <c r="J41" i="108"/>
  <c r="K41" i="108"/>
  <c r="L41" i="108"/>
  <c r="M41" i="108"/>
  <c r="O41" i="108"/>
  <c r="P41" i="108"/>
  <c r="Q41" i="108"/>
  <c r="R41" i="108"/>
  <c r="S41" i="108"/>
  <c r="T41" i="108"/>
  <c r="U41" i="108"/>
  <c r="W41" i="108"/>
  <c r="V41" i="108" s="1"/>
  <c r="X41" i="108"/>
  <c r="Y41" i="108"/>
  <c r="Z41" i="108"/>
  <c r="AA41" i="108"/>
  <c r="AB41" i="108"/>
  <c r="AE41" i="108"/>
  <c r="AF41" i="108"/>
  <c r="AG41" i="108"/>
  <c r="AD41" i="108" s="1"/>
  <c r="AH41" i="108"/>
  <c r="AI41" i="108"/>
  <c r="AJ41" i="108"/>
  <c r="D42" i="108"/>
  <c r="E42" i="108"/>
  <c r="F42" i="108"/>
  <c r="G42" i="108"/>
  <c r="H42" i="108"/>
  <c r="I42" i="108"/>
  <c r="J42" i="108"/>
  <c r="K42" i="108"/>
  <c r="L42" i="108"/>
  <c r="M42" i="108"/>
  <c r="N42" i="108"/>
  <c r="R42" i="108" s="1"/>
  <c r="O42" i="108"/>
  <c r="P42" i="108"/>
  <c r="Q42" i="108"/>
  <c r="U42" i="108"/>
  <c r="V42" i="108"/>
  <c r="Z42" i="108" s="1"/>
  <c r="W42" i="108"/>
  <c r="X42" i="108"/>
  <c r="Y42" i="108"/>
  <c r="AC42" i="108"/>
  <c r="AD42" i="108"/>
  <c r="AH42" i="108" s="1"/>
  <c r="AE42" i="108"/>
  <c r="AF42" i="108"/>
  <c r="AG42" i="108"/>
  <c r="AK42" i="108"/>
  <c r="D43" i="108"/>
  <c r="H43" i="108" s="1"/>
  <c r="E43" i="108"/>
  <c r="F43" i="108"/>
  <c r="G43" i="108"/>
  <c r="K43" i="108"/>
  <c r="L43" i="108"/>
  <c r="M43" i="108"/>
  <c r="N43" i="108"/>
  <c r="O43" i="108"/>
  <c r="V43" i="108"/>
  <c r="W43" i="108"/>
  <c r="AC43" i="108"/>
  <c r="AD43" i="108"/>
  <c r="AE43" i="108"/>
  <c r="AK43" i="108"/>
  <c r="D44" i="108"/>
  <c r="L44" i="108" s="1"/>
  <c r="E44" i="108"/>
  <c r="M44" i="108"/>
  <c r="N44" i="108"/>
  <c r="O44" i="108"/>
  <c r="P44" i="108"/>
  <c r="Q44" i="108"/>
  <c r="R44" i="108"/>
  <c r="S44" i="108"/>
  <c r="T44" i="108"/>
  <c r="U44" i="108"/>
  <c r="V44" i="108"/>
  <c r="W44" i="108"/>
  <c r="X44" i="108"/>
  <c r="Y44" i="108"/>
  <c r="Z44" i="108"/>
  <c r="AA44" i="108"/>
  <c r="AB44" i="108"/>
  <c r="AC44" i="108"/>
  <c r="AD44" i="108"/>
  <c r="AE44" i="108"/>
  <c r="AF44" i="108"/>
  <c r="AG44" i="108"/>
  <c r="AH44" i="108"/>
  <c r="AI44" i="108"/>
  <c r="AJ44" i="108"/>
  <c r="AK44" i="108"/>
  <c r="D45" i="108"/>
  <c r="E45" i="108"/>
  <c r="F45" i="108"/>
  <c r="G45" i="108"/>
  <c r="H45" i="108"/>
  <c r="I45" i="108"/>
  <c r="J45" i="108"/>
  <c r="K45" i="108"/>
  <c r="L45" i="108"/>
  <c r="M45" i="108"/>
  <c r="N45" i="108"/>
  <c r="T45" i="108" s="1"/>
  <c r="O45" i="108"/>
  <c r="P45" i="108"/>
  <c r="Q45" i="108"/>
  <c r="R45" i="108"/>
  <c r="S45" i="108"/>
  <c r="U45" i="108"/>
  <c r="V45" i="108"/>
  <c r="AB45" i="108" s="1"/>
  <c r="W45" i="108"/>
  <c r="X45" i="108"/>
  <c r="Y45" i="108"/>
  <c r="Z45" i="108"/>
  <c r="AA45" i="108"/>
  <c r="AC45" i="108"/>
  <c r="AD45" i="108"/>
  <c r="AJ45" i="108" s="1"/>
  <c r="AE45" i="108"/>
  <c r="AF45" i="108"/>
  <c r="AG45" i="108"/>
  <c r="AH45" i="108"/>
  <c r="AI45" i="108"/>
  <c r="AK45" i="108"/>
  <c r="D46" i="108"/>
  <c r="J46" i="108" s="1"/>
  <c r="E46" i="108"/>
  <c r="F46" i="108"/>
  <c r="G46" i="108"/>
  <c r="H46" i="108"/>
  <c r="I46" i="108"/>
  <c r="K46" i="108"/>
  <c r="L46" i="108"/>
  <c r="M46" i="108"/>
  <c r="N46" i="108"/>
  <c r="R46" i="108" s="1"/>
  <c r="O46" i="108"/>
  <c r="P46" i="108"/>
  <c r="Q46" i="108"/>
  <c r="U46" i="108"/>
  <c r="V46" i="108"/>
  <c r="Z46" i="108" s="1"/>
  <c r="W46" i="108"/>
  <c r="X46" i="108"/>
  <c r="Y46" i="108"/>
  <c r="AC46" i="108"/>
  <c r="AD46" i="108"/>
  <c r="AH46" i="108" s="1"/>
  <c r="AE46" i="108"/>
  <c r="AF46" i="108"/>
  <c r="AG46" i="108"/>
  <c r="AK46" i="108"/>
  <c r="D47" i="108"/>
  <c r="H47" i="108" s="1"/>
  <c r="E47" i="108"/>
  <c r="F47" i="108"/>
  <c r="G47" i="108"/>
  <c r="K47" i="108"/>
  <c r="L47" i="108"/>
  <c r="M47" i="108"/>
  <c r="N47" i="108"/>
  <c r="O47" i="108"/>
  <c r="V47" i="108"/>
  <c r="W47" i="108" s="1"/>
  <c r="AC47" i="108"/>
  <c r="AD47" i="108"/>
  <c r="AK47" i="108"/>
  <c r="D48" i="108"/>
  <c r="E48" i="108"/>
  <c r="L48" i="108"/>
  <c r="M48" i="108"/>
  <c r="N48" i="108"/>
  <c r="O48" i="108"/>
  <c r="P48" i="108"/>
  <c r="Q48" i="108"/>
  <c r="R48" i="108"/>
  <c r="S48" i="108"/>
  <c r="T48" i="108"/>
  <c r="U48" i="108"/>
  <c r="V48" i="108"/>
  <c r="W48" i="108"/>
  <c r="X48" i="108"/>
  <c r="Y48" i="108"/>
  <c r="Z48" i="108"/>
  <c r="AA48" i="108"/>
  <c r="AB48" i="108"/>
  <c r="AC48" i="108"/>
  <c r="AD48" i="108"/>
  <c r="AE48" i="108"/>
  <c r="AF48" i="108"/>
  <c r="AG48" i="108"/>
  <c r="AH48" i="108"/>
  <c r="AI48" i="108"/>
  <c r="AJ48" i="108"/>
  <c r="AK48" i="108"/>
  <c r="D49" i="108"/>
  <c r="E49" i="108"/>
  <c r="F49" i="108"/>
  <c r="G49" i="108"/>
  <c r="H49" i="108"/>
  <c r="I49" i="108"/>
  <c r="J49" i="108"/>
  <c r="K49" i="108"/>
  <c r="L49" i="108"/>
  <c r="M49" i="108"/>
  <c r="N49" i="108"/>
  <c r="T49" i="108" s="1"/>
  <c r="O49" i="108"/>
  <c r="P49" i="108"/>
  <c r="Q49" i="108"/>
  <c r="R49" i="108"/>
  <c r="S49" i="108"/>
  <c r="U49" i="108"/>
  <c r="V49" i="108"/>
  <c r="AB49" i="108" s="1"/>
  <c r="W49" i="108"/>
  <c r="X49" i="108"/>
  <c r="Y49" i="108"/>
  <c r="Z49" i="108"/>
  <c r="AA49" i="108"/>
  <c r="AC49" i="108"/>
  <c r="AD49" i="108"/>
  <c r="AJ49" i="108" s="1"/>
  <c r="AE49" i="108"/>
  <c r="AF49" i="108"/>
  <c r="AG49" i="108"/>
  <c r="AH49" i="108"/>
  <c r="AI49" i="108"/>
  <c r="AK49" i="108"/>
  <c r="D50" i="108"/>
  <c r="J50" i="108" s="1"/>
  <c r="E50" i="108"/>
  <c r="F50" i="108"/>
  <c r="G50" i="108"/>
  <c r="H50" i="108"/>
  <c r="I50" i="108"/>
  <c r="K50" i="108"/>
  <c r="L50" i="108"/>
  <c r="M50" i="108"/>
  <c r="N50" i="108"/>
  <c r="R50" i="108" s="1"/>
  <c r="O50" i="108"/>
  <c r="P50" i="108"/>
  <c r="Q50" i="108"/>
  <c r="U50" i="108"/>
  <c r="V50" i="108"/>
  <c r="Z50" i="108" s="1"/>
  <c r="W50" i="108"/>
  <c r="X50" i="108"/>
  <c r="Y50" i="108"/>
  <c r="AC50" i="108"/>
  <c r="AD50" i="108"/>
  <c r="AH50" i="108" s="1"/>
  <c r="AE50" i="108"/>
  <c r="AF50" i="108"/>
  <c r="AG50" i="108"/>
  <c r="AK50" i="108"/>
  <c r="D51" i="108"/>
  <c r="H51" i="108" s="1"/>
  <c r="E51" i="108"/>
  <c r="F51" i="108"/>
  <c r="G51" i="108"/>
  <c r="K51" i="108"/>
  <c r="L51" i="108"/>
  <c r="M51" i="108"/>
  <c r="N51" i="108"/>
  <c r="O51" i="108" s="1"/>
  <c r="V51" i="108"/>
  <c r="W51" i="108"/>
  <c r="AC51" i="108"/>
  <c r="AD51" i="108"/>
  <c r="AE51" i="108" s="1"/>
  <c r="AK51" i="108"/>
  <c r="D52" i="108"/>
  <c r="E52" i="108" s="1"/>
  <c r="M52" i="108"/>
  <c r="N52" i="108"/>
  <c r="O52" i="108"/>
  <c r="P52" i="108"/>
  <c r="Q52" i="108"/>
  <c r="R52" i="108"/>
  <c r="S52" i="108"/>
  <c r="T52" i="108"/>
  <c r="U52" i="108"/>
  <c r="V52" i="108"/>
  <c r="W52" i="108"/>
  <c r="X52" i="108"/>
  <c r="Y52" i="108"/>
  <c r="Z52" i="108"/>
  <c r="AA52" i="108"/>
  <c r="AB52" i="108"/>
  <c r="AC52" i="108"/>
  <c r="AD52" i="108"/>
  <c r="AE52" i="108"/>
  <c r="AF52" i="108"/>
  <c r="AG52" i="108"/>
  <c r="AH52" i="108"/>
  <c r="AI52" i="108"/>
  <c r="AJ52" i="108"/>
  <c r="AK52" i="108"/>
  <c r="D53" i="108"/>
  <c r="E53" i="108"/>
  <c r="F53" i="108"/>
  <c r="G53" i="108"/>
  <c r="H53" i="108"/>
  <c r="I53" i="108"/>
  <c r="J53" i="108"/>
  <c r="K53" i="108"/>
  <c r="L53" i="108"/>
  <c r="M53" i="108"/>
  <c r="N53" i="108"/>
  <c r="R54" i="108" s="1"/>
  <c r="O53" i="108"/>
  <c r="P53" i="108"/>
  <c r="Q53" i="108"/>
  <c r="R53" i="108"/>
  <c r="S53" i="108"/>
  <c r="T53" i="108"/>
  <c r="U53" i="108"/>
  <c r="V53" i="108"/>
  <c r="Z54" i="108" s="1"/>
  <c r="W53" i="108"/>
  <c r="X53" i="108"/>
  <c r="Y53" i="108"/>
  <c r="Z53" i="108"/>
  <c r="AA53" i="108"/>
  <c r="AB53" i="108"/>
  <c r="AC53" i="108"/>
  <c r="AD53" i="108"/>
  <c r="AI54" i="108" s="1"/>
  <c r="AE53" i="108"/>
  <c r="AF53" i="108"/>
  <c r="AG53" i="108"/>
  <c r="AH53" i="108"/>
  <c r="AI53" i="108"/>
  <c r="AJ53" i="108"/>
  <c r="AK53" i="108"/>
  <c r="E54" i="108"/>
  <c r="F54" i="108"/>
  <c r="G54" i="108"/>
  <c r="H54" i="108"/>
  <c r="I54" i="108"/>
  <c r="J54" i="108"/>
  <c r="K54" i="108"/>
  <c r="L54" i="108"/>
  <c r="M54" i="108"/>
  <c r="O54" i="108"/>
  <c r="P54" i="108"/>
  <c r="Q54" i="108"/>
  <c r="S54" i="108"/>
  <c r="T54" i="108"/>
  <c r="U54" i="108"/>
  <c r="W54" i="108"/>
  <c r="X54" i="108"/>
  <c r="Y54" i="108"/>
  <c r="AA54" i="108"/>
  <c r="AB54" i="108"/>
  <c r="AD54" i="108"/>
  <c r="AE54" i="108"/>
  <c r="AF54" i="108"/>
  <c r="AG54" i="108"/>
  <c r="AH54" i="108"/>
  <c r="AJ54" i="108"/>
  <c r="D55" i="108"/>
  <c r="J55" i="108" s="1"/>
  <c r="E55" i="108"/>
  <c r="F55" i="108"/>
  <c r="G55" i="108"/>
  <c r="H55" i="108"/>
  <c r="I55" i="108"/>
  <c r="K55" i="108"/>
  <c r="L55" i="108"/>
  <c r="M55" i="108"/>
  <c r="N55" i="108"/>
  <c r="R55" i="108" s="1"/>
  <c r="O55" i="108"/>
  <c r="P55" i="108"/>
  <c r="Q55" i="108"/>
  <c r="U55" i="108"/>
  <c r="V55" i="108"/>
  <c r="Z55" i="108" s="1"/>
  <c r="W55" i="108"/>
  <c r="X55" i="108"/>
  <c r="Y55" i="108"/>
  <c r="AC55" i="108"/>
  <c r="AD55" i="108"/>
  <c r="AH55" i="108" s="1"/>
  <c r="AE55" i="108"/>
  <c r="AF55" i="108"/>
  <c r="AG55" i="108"/>
  <c r="AK55" i="108"/>
  <c r="D56" i="108"/>
  <c r="H56" i="108" s="1"/>
  <c r="E56" i="108"/>
  <c r="F56" i="108"/>
  <c r="G56" i="108"/>
  <c r="K56" i="108"/>
  <c r="L56" i="108"/>
  <c r="M56" i="108"/>
  <c r="N56" i="108"/>
  <c r="O56" i="108"/>
  <c r="S56" i="108"/>
  <c r="U56" i="108"/>
  <c r="V56" i="108"/>
  <c r="AC56" i="108"/>
  <c r="AD56" i="108"/>
  <c r="AE56" i="108"/>
  <c r="AI56" i="108"/>
  <c r="AK56" i="108"/>
  <c r="D57" i="108"/>
  <c r="N57" i="108"/>
  <c r="O57" i="108"/>
  <c r="P57" i="108"/>
  <c r="Q57" i="108"/>
  <c r="R57" i="108"/>
  <c r="S57" i="108"/>
  <c r="T57" i="108"/>
  <c r="U57" i="108"/>
  <c r="V57" i="108"/>
  <c r="W57" i="108"/>
  <c r="X57" i="108"/>
  <c r="Y57" i="108"/>
  <c r="Z57" i="108"/>
  <c r="AA57" i="108"/>
  <c r="AB57" i="108"/>
  <c r="AC57" i="108"/>
  <c r="AD57" i="108"/>
  <c r="AE57" i="108"/>
  <c r="AF57" i="108"/>
  <c r="AG57" i="108"/>
  <c r="AH57" i="108"/>
  <c r="AI57" i="108"/>
  <c r="AJ57" i="108"/>
  <c r="AK57" i="108"/>
  <c r="D58" i="108"/>
  <c r="E58" i="108"/>
  <c r="F58" i="108"/>
  <c r="G58" i="108"/>
  <c r="H58" i="108"/>
  <c r="I58" i="108"/>
  <c r="J58" i="108"/>
  <c r="K58" i="108"/>
  <c r="L58" i="108"/>
  <c r="M58" i="108"/>
  <c r="N58" i="108"/>
  <c r="T58" i="108" s="1"/>
  <c r="O58" i="108"/>
  <c r="P58" i="108"/>
  <c r="Q58" i="108"/>
  <c r="R58" i="108"/>
  <c r="S58" i="108"/>
  <c r="U58" i="108"/>
  <c r="V58" i="108"/>
  <c r="AB58" i="108" s="1"/>
  <c r="W58" i="108"/>
  <c r="X58" i="108"/>
  <c r="Y58" i="108"/>
  <c r="Z58" i="108"/>
  <c r="AA58" i="108"/>
  <c r="AC58" i="108"/>
  <c r="AD58" i="108"/>
  <c r="AJ58" i="108" s="1"/>
  <c r="AE58" i="108"/>
  <c r="AF58" i="108"/>
  <c r="AG58" i="108"/>
  <c r="AH58" i="108"/>
  <c r="AI58" i="108"/>
  <c r="AK58" i="108"/>
  <c r="D59" i="108"/>
  <c r="J59" i="108" s="1"/>
  <c r="E59" i="108"/>
  <c r="F59" i="108"/>
  <c r="G59" i="108"/>
  <c r="H59" i="108"/>
  <c r="I59" i="108"/>
  <c r="K59" i="108"/>
  <c r="L59" i="108"/>
  <c r="M59" i="108"/>
  <c r="N59" i="108"/>
  <c r="O59" i="108"/>
  <c r="P59" i="108"/>
  <c r="V59" i="108"/>
  <c r="W59" i="108"/>
  <c r="X59" i="108"/>
  <c r="Y59" i="108"/>
  <c r="AC59" i="108"/>
  <c r="AD59" i="108"/>
  <c r="AK59" i="108"/>
  <c r="D60" i="108"/>
  <c r="E60" i="108" s="1"/>
  <c r="G60" i="108"/>
  <c r="N60" i="108"/>
  <c r="O60" i="108"/>
  <c r="S60" i="108"/>
  <c r="T60" i="108"/>
  <c r="U60" i="108"/>
  <c r="V60" i="108"/>
  <c r="W60" i="108" s="1"/>
  <c r="AB60" i="108"/>
  <c r="AC60" i="108"/>
  <c r="AD60" i="108"/>
  <c r="AE60" i="108"/>
  <c r="AI60" i="108"/>
  <c r="AK60" i="108"/>
  <c r="D61" i="108"/>
  <c r="E61" i="108"/>
  <c r="I61" i="108"/>
  <c r="J61" i="108"/>
  <c r="K61" i="108"/>
  <c r="L61" i="108"/>
  <c r="M61" i="108"/>
  <c r="N61" i="108"/>
  <c r="O61" i="108"/>
  <c r="P61" i="108"/>
  <c r="Q61" i="108"/>
  <c r="R61" i="108"/>
  <c r="S61" i="108"/>
  <c r="T61" i="108"/>
  <c r="U61" i="108"/>
  <c r="V61" i="108"/>
  <c r="W61" i="108"/>
  <c r="X61" i="108"/>
  <c r="Y61" i="108"/>
  <c r="Z61" i="108"/>
  <c r="AA61" i="108"/>
  <c r="AB61" i="108"/>
  <c r="AC61" i="108"/>
  <c r="AD61" i="108"/>
  <c r="AE61" i="108"/>
  <c r="AF61" i="108"/>
  <c r="AG61" i="108"/>
  <c r="AH61" i="108"/>
  <c r="AI61" i="108"/>
  <c r="AJ61" i="108"/>
  <c r="AK61" i="108"/>
  <c r="D62" i="108"/>
  <c r="E62" i="108"/>
  <c r="F62" i="108"/>
  <c r="G62" i="108"/>
  <c r="H62" i="108"/>
  <c r="I62" i="108"/>
  <c r="J62" i="108"/>
  <c r="K62" i="108"/>
  <c r="L62" i="108"/>
  <c r="M62" i="108"/>
  <c r="N62" i="108"/>
  <c r="T62" i="108" s="1"/>
  <c r="O62" i="108"/>
  <c r="P62" i="108"/>
  <c r="Q62" i="108"/>
  <c r="R62" i="108"/>
  <c r="S62" i="108"/>
  <c r="U62" i="108"/>
  <c r="V62" i="108"/>
  <c r="AB62" i="108" s="1"/>
  <c r="W62" i="108"/>
  <c r="X62" i="108"/>
  <c r="Y62" i="108"/>
  <c r="Z62" i="108"/>
  <c r="AA62" i="108"/>
  <c r="AC62" i="108"/>
  <c r="AD62" i="108"/>
  <c r="AJ62" i="108" s="1"/>
  <c r="AE62" i="108"/>
  <c r="AF62" i="108"/>
  <c r="AG62" i="108"/>
  <c r="AH62" i="108"/>
  <c r="AI62" i="108"/>
  <c r="AK62" i="108"/>
  <c r="D63" i="108"/>
  <c r="J63" i="108" s="1"/>
  <c r="E63" i="108"/>
  <c r="F63" i="108"/>
  <c r="G63" i="108"/>
  <c r="H63" i="108"/>
  <c r="I63" i="108"/>
  <c r="K63" i="108"/>
  <c r="L63" i="108"/>
  <c r="M63" i="108"/>
  <c r="N63" i="108"/>
  <c r="O63" i="108" s="1"/>
  <c r="P63" i="108"/>
  <c r="Q63" i="108"/>
  <c r="U63" i="108"/>
  <c r="V63" i="108"/>
  <c r="W63" i="108"/>
  <c r="AC63" i="108"/>
  <c r="AD63" i="108"/>
  <c r="AE63" i="108"/>
  <c r="AF63" i="108"/>
  <c r="AG63" i="108"/>
  <c r="AK63" i="108"/>
  <c r="D64" i="108"/>
  <c r="E64" i="108" s="1"/>
  <c r="G64" i="108"/>
  <c r="K64" i="108"/>
  <c r="L64" i="108"/>
  <c r="M64" i="108"/>
  <c r="N64" i="108"/>
  <c r="V64" i="108"/>
  <c r="W64" i="108" s="1"/>
  <c r="AB64" i="108"/>
  <c r="AC64" i="108"/>
  <c r="AD64" i="108"/>
  <c r="AE64" i="108" s="1"/>
  <c r="AI64" i="108"/>
  <c r="AJ64" i="108"/>
  <c r="AK64" i="108"/>
  <c r="D65" i="108"/>
  <c r="E65" i="108"/>
  <c r="M65" i="108"/>
  <c r="N65" i="108"/>
  <c r="O65" i="108"/>
  <c r="P65" i="108"/>
  <c r="Q65" i="108"/>
  <c r="R65" i="108"/>
  <c r="S65" i="108"/>
  <c r="T65" i="108"/>
  <c r="U65" i="108"/>
  <c r="V65" i="108"/>
  <c r="W65" i="108"/>
  <c r="X65" i="108"/>
  <c r="Y65" i="108"/>
  <c r="Z65" i="108"/>
  <c r="AA65" i="108"/>
  <c r="AB65" i="108"/>
  <c r="AC65" i="108"/>
  <c r="AD65" i="108"/>
  <c r="AE65" i="108"/>
  <c r="AF65" i="108"/>
  <c r="AG65" i="108"/>
  <c r="AH65" i="108"/>
  <c r="AI65" i="108"/>
  <c r="AJ65" i="108"/>
  <c r="AK65" i="108"/>
  <c r="D66" i="108"/>
  <c r="E66" i="108"/>
  <c r="F66" i="108"/>
  <c r="G66" i="108"/>
  <c r="H66" i="108"/>
  <c r="I66" i="108"/>
  <c r="J66" i="108"/>
  <c r="K66" i="108"/>
  <c r="L66" i="108"/>
  <c r="M66" i="108"/>
  <c r="N66" i="108"/>
  <c r="R67" i="108" s="1"/>
  <c r="O66" i="108"/>
  <c r="P66" i="108"/>
  <c r="Q66" i="108"/>
  <c r="R66" i="108"/>
  <c r="S66" i="108"/>
  <c r="T66" i="108"/>
  <c r="U66" i="108"/>
  <c r="V66" i="108"/>
  <c r="Z67" i="108" s="1"/>
  <c r="V67" i="108" s="1"/>
  <c r="W66" i="108"/>
  <c r="X66" i="108"/>
  <c r="Y66" i="108"/>
  <c r="Z66" i="108"/>
  <c r="AA66" i="108"/>
  <c r="AB66" i="108"/>
  <c r="AC66" i="108"/>
  <c r="AD66" i="108"/>
  <c r="AI67" i="108" s="1"/>
  <c r="AE66" i="108"/>
  <c r="AF66" i="108"/>
  <c r="AG66" i="108"/>
  <c r="AH66" i="108"/>
  <c r="AI66" i="108"/>
  <c r="AJ66" i="108"/>
  <c r="AK66" i="108"/>
  <c r="E67" i="108"/>
  <c r="F67" i="108"/>
  <c r="G67" i="108"/>
  <c r="H67" i="108"/>
  <c r="I67" i="108"/>
  <c r="J67" i="108"/>
  <c r="K67" i="108"/>
  <c r="L67" i="108"/>
  <c r="M67" i="108"/>
  <c r="O67" i="108"/>
  <c r="P67" i="108"/>
  <c r="Q67" i="108"/>
  <c r="S67" i="108"/>
  <c r="T67" i="108"/>
  <c r="U67" i="108"/>
  <c r="W67" i="108"/>
  <c r="X67" i="108"/>
  <c r="Y67" i="108"/>
  <c r="AA67" i="108"/>
  <c r="AB67" i="108"/>
  <c r="AE67" i="108"/>
  <c r="AF67" i="108"/>
  <c r="AG67" i="108"/>
  <c r="AH67" i="108"/>
  <c r="AJ67" i="108"/>
  <c r="D68" i="108"/>
  <c r="J68" i="108" s="1"/>
  <c r="E68" i="108"/>
  <c r="F68" i="108"/>
  <c r="G68" i="108"/>
  <c r="H68" i="108"/>
  <c r="I68" i="108"/>
  <c r="K68" i="108"/>
  <c r="L68" i="108"/>
  <c r="M68" i="108"/>
  <c r="N68" i="108"/>
  <c r="O68" i="108" s="1"/>
  <c r="Q68" i="108"/>
  <c r="V68" i="108"/>
  <c r="W68" i="108"/>
  <c r="X68" i="108"/>
  <c r="Y68" i="108"/>
  <c r="AA68" i="108"/>
  <c r="AC68" i="108"/>
  <c r="AD68" i="108"/>
  <c r="AE68" i="108" s="1"/>
  <c r="AG68" i="108"/>
  <c r="AI68" i="108"/>
  <c r="AK68" i="108"/>
  <c r="D69" i="108"/>
  <c r="E69" i="108"/>
  <c r="L69" i="108"/>
  <c r="N69" i="108"/>
  <c r="O69" i="108"/>
  <c r="V69" i="108"/>
  <c r="W69" i="108" s="1"/>
  <c r="AA69" i="108"/>
  <c r="AC69" i="108"/>
  <c r="AD69" i="108"/>
  <c r="AE69" i="108"/>
  <c r="AG69" i="108"/>
  <c r="AI69" i="108"/>
  <c r="AJ69" i="108"/>
  <c r="AK69" i="108"/>
  <c r="D70" i="108"/>
  <c r="E70" i="108" s="1"/>
  <c r="I70" i="108"/>
  <c r="J70" i="108"/>
  <c r="K70" i="108"/>
  <c r="L70" i="108"/>
  <c r="M70" i="108"/>
  <c r="N70" i="108"/>
  <c r="O70" i="108"/>
  <c r="P70" i="108"/>
  <c r="Q70" i="108"/>
  <c r="R70" i="108"/>
  <c r="S70" i="108"/>
  <c r="T70" i="108"/>
  <c r="U70" i="108"/>
  <c r="V70" i="108"/>
  <c r="W70" i="108"/>
  <c r="X70" i="108"/>
  <c r="Y70" i="108"/>
  <c r="Z70" i="108"/>
  <c r="AA70" i="108"/>
  <c r="AB70" i="108"/>
  <c r="AC70" i="108"/>
  <c r="AD70" i="108"/>
  <c r="AE70" i="108"/>
  <c r="AF70" i="108"/>
  <c r="AG70" i="108"/>
  <c r="AH70" i="108"/>
  <c r="AI70" i="108"/>
  <c r="AJ70" i="108"/>
  <c r="AK70" i="108"/>
  <c r="D71" i="108"/>
  <c r="E71" i="108"/>
  <c r="F71" i="108"/>
  <c r="G71" i="108"/>
  <c r="H71" i="108"/>
  <c r="I71" i="108"/>
  <c r="J71" i="108"/>
  <c r="K71" i="108"/>
  <c r="L71" i="108"/>
  <c r="M71" i="108"/>
  <c r="N71" i="108"/>
  <c r="T71" i="108" s="1"/>
  <c r="O71" i="108"/>
  <c r="P71" i="108"/>
  <c r="Q71" i="108"/>
  <c r="R71" i="108"/>
  <c r="S71" i="108"/>
  <c r="U71" i="108"/>
  <c r="V71" i="108"/>
  <c r="AB71" i="108" s="1"/>
  <c r="X71" i="108"/>
  <c r="Y71" i="108"/>
  <c r="Z71" i="108"/>
  <c r="AA71" i="108"/>
  <c r="AC71" i="108"/>
  <c r="AD71" i="108"/>
  <c r="AJ71" i="108" s="1"/>
  <c r="AG71" i="108"/>
  <c r="AH71" i="108"/>
  <c r="AI71" i="108"/>
  <c r="AK71" i="108"/>
  <c r="D72" i="108"/>
  <c r="M72" i="108"/>
  <c r="N72" i="108"/>
  <c r="R72" i="108" s="1"/>
  <c r="Q72" i="108"/>
  <c r="S72" i="108"/>
  <c r="T72" i="108"/>
  <c r="U72" i="108"/>
  <c r="V72" i="108"/>
  <c r="AC72" i="108"/>
  <c r="AD72" i="108"/>
  <c r="AH72" i="108" s="1"/>
  <c r="AE72" i="108"/>
  <c r="AK72" i="108"/>
  <c r="D73" i="108"/>
  <c r="H73" i="108" s="1"/>
  <c r="E73" i="108"/>
  <c r="F73" i="108"/>
  <c r="K73" i="108"/>
  <c r="L73" i="108"/>
  <c r="M73" i="108"/>
  <c r="N73" i="108"/>
  <c r="P73" i="108" s="1"/>
  <c r="O73" i="108"/>
  <c r="T73" i="108"/>
  <c r="V73" i="108"/>
  <c r="X73" i="108" s="1"/>
  <c r="W73" i="108"/>
  <c r="AB73" i="108"/>
  <c r="AC73" i="108"/>
  <c r="AD73" i="108"/>
  <c r="AF73" i="108" s="1"/>
  <c r="AE73" i="108"/>
  <c r="AJ73" i="108"/>
  <c r="AK73" i="108"/>
  <c r="D74" i="108"/>
  <c r="F74" i="108" s="1"/>
  <c r="E74" i="108"/>
  <c r="J74" i="108"/>
  <c r="L74" i="108"/>
  <c r="M74" i="108"/>
  <c r="N74" i="108"/>
  <c r="O74" i="108" s="1"/>
  <c r="Q74" i="108"/>
  <c r="R74" i="108"/>
  <c r="S74" i="108"/>
  <c r="T74" i="108"/>
  <c r="U74" i="108"/>
  <c r="V74" i="108"/>
  <c r="W74" i="108" s="1"/>
  <c r="Y74" i="108"/>
  <c r="Z74" i="108"/>
  <c r="AA74" i="108"/>
  <c r="AB74" i="108"/>
  <c r="AC74" i="108"/>
  <c r="AD74" i="108"/>
  <c r="AE74" i="108" s="1"/>
  <c r="AG74" i="108"/>
  <c r="AH74" i="108"/>
  <c r="AI74" i="108"/>
  <c r="AJ74" i="108"/>
  <c r="AK74" i="108"/>
  <c r="D75" i="108"/>
  <c r="E75" i="108" s="1"/>
  <c r="G75" i="108"/>
  <c r="H75" i="108"/>
  <c r="I75" i="108"/>
  <c r="J75" i="108"/>
  <c r="K75" i="108"/>
  <c r="L75" i="108"/>
  <c r="N75" i="108"/>
  <c r="O75" i="108"/>
  <c r="P75" i="108"/>
  <c r="Q75" i="108"/>
  <c r="R75" i="108"/>
  <c r="S75" i="108"/>
  <c r="T75" i="108"/>
  <c r="U75" i="108"/>
  <c r="V75" i="108"/>
  <c r="W75" i="108"/>
  <c r="X75" i="108"/>
  <c r="Y75" i="108"/>
  <c r="Z75" i="108"/>
  <c r="AA75" i="108"/>
  <c r="AB75" i="108"/>
  <c r="AC75" i="108"/>
  <c r="AD75" i="108"/>
  <c r="AE75" i="108"/>
  <c r="AF75" i="108"/>
  <c r="AG75" i="108"/>
  <c r="AH75" i="108"/>
  <c r="AI75" i="108"/>
  <c r="AJ75" i="108"/>
  <c r="AK75" i="108"/>
  <c r="D76" i="108"/>
  <c r="E76" i="108"/>
  <c r="F76" i="108"/>
  <c r="G76" i="108"/>
  <c r="H76" i="108"/>
  <c r="I76" i="108"/>
  <c r="J76" i="108"/>
  <c r="K76" i="108"/>
  <c r="L76" i="108"/>
  <c r="M76" i="108"/>
  <c r="N76" i="108"/>
  <c r="R76" i="108" s="1"/>
  <c r="Q76" i="108"/>
  <c r="V76" i="108"/>
  <c r="Z76" i="108" s="1"/>
  <c r="Y76" i="108"/>
  <c r="AC76" i="108"/>
  <c r="AD76" i="108"/>
  <c r="AH76" i="108" s="1"/>
  <c r="AG76" i="108"/>
  <c r="AK76" i="108"/>
  <c r="D77" i="108"/>
  <c r="H77" i="108" s="1"/>
  <c r="G77" i="108"/>
  <c r="L77" i="108"/>
  <c r="N77" i="108"/>
  <c r="P77" i="108" s="1"/>
  <c r="O77" i="108"/>
  <c r="T77" i="108"/>
  <c r="V77" i="108"/>
  <c r="X77" i="108" s="1"/>
  <c r="W77" i="108"/>
  <c r="AB77" i="108"/>
  <c r="AC77" i="108"/>
  <c r="AD77" i="108"/>
  <c r="AF77" i="108" s="1"/>
  <c r="AE77" i="108"/>
  <c r="AJ77" i="108"/>
  <c r="AK77" i="108"/>
  <c r="D78" i="108"/>
  <c r="F78" i="108" s="1"/>
  <c r="E78" i="108"/>
  <c r="J78" i="108"/>
  <c r="L78" i="108"/>
  <c r="M78" i="108"/>
  <c r="N78" i="108"/>
  <c r="O78" i="108" s="1"/>
  <c r="Q78" i="108"/>
  <c r="R78" i="108"/>
  <c r="S78" i="108"/>
  <c r="T78" i="108"/>
  <c r="U78" i="108"/>
  <c r="V78" i="108"/>
  <c r="W78" i="108" s="1"/>
  <c r="Y78" i="108"/>
  <c r="Z78" i="108"/>
  <c r="AA78" i="108"/>
  <c r="AB78" i="108"/>
  <c r="AC78" i="108"/>
  <c r="AD78" i="108"/>
  <c r="AE78" i="108" s="1"/>
  <c r="AG78" i="108"/>
  <c r="AH78" i="108"/>
  <c r="AI78" i="108"/>
  <c r="AJ78" i="108"/>
  <c r="AK78" i="108"/>
  <c r="D79" i="108"/>
  <c r="K80" i="108" s="1"/>
  <c r="E79" i="108"/>
  <c r="F79" i="108"/>
  <c r="G79" i="108"/>
  <c r="H79" i="108"/>
  <c r="I79" i="108"/>
  <c r="J79" i="108"/>
  <c r="K79" i="108"/>
  <c r="L79" i="108"/>
  <c r="M79" i="108"/>
  <c r="N79" i="108"/>
  <c r="O79" i="108"/>
  <c r="P79" i="108"/>
  <c r="Q79" i="108"/>
  <c r="R79" i="108"/>
  <c r="S79" i="108"/>
  <c r="T79" i="108"/>
  <c r="U79" i="108"/>
  <c r="V79" i="108"/>
  <c r="W79" i="108"/>
  <c r="X79" i="108"/>
  <c r="Y79" i="108"/>
  <c r="Z79" i="108"/>
  <c r="AA79" i="108"/>
  <c r="AB79" i="108"/>
  <c r="AC79" i="108"/>
  <c r="AD79" i="108"/>
  <c r="AE79" i="108"/>
  <c r="AF79" i="108"/>
  <c r="AG79" i="108"/>
  <c r="AH79" i="108"/>
  <c r="AI79" i="108"/>
  <c r="AJ79" i="108"/>
  <c r="AK79" i="108"/>
  <c r="E80" i="108"/>
  <c r="F80" i="108"/>
  <c r="G80" i="108"/>
  <c r="H80" i="108"/>
  <c r="I80" i="108"/>
  <c r="J80" i="108"/>
  <c r="M80" i="108"/>
  <c r="O80" i="108"/>
  <c r="P80" i="108"/>
  <c r="Q80" i="108"/>
  <c r="N80" i="108" s="1"/>
  <c r="R80" i="108"/>
  <c r="S80" i="108"/>
  <c r="T80" i="108"/>
  <c r="U80" i="108"/>
  <c r="W80" i="108"/>
  <c r="X80" i="108"/>
  <c r="Y80" i="108"/>
  <c r="V80" i="108" s="1"/>
  <c r="Z80" i="108"/>
  <c r="AA80" i="108"/>
  <c r="AB80" i="108"/>
  <c r="AE80" i="108"/>
  <c r="AD80" i="108" s="1"/>
  <c r="AF80" i="108"/>
  <c r="AG80" i="108"/>
  <c r="AH80" i="108"/>
  <c r="AI80" i="108"/>
  <c r="AJ80" i="108"/>
  <c r="D81" i="108"/>
  <c r="E81" i="108"/>
  <c r="F81" i="108"/>
  <c r="G81" i="108"/>
  <c r="H81" i="108"/>
  <c r="I81" i="108"/>
  <c r="J81" i="108"/>
  <c r="K81" i="108"/>
  <c r="L81" i="108"/>
  <c r="M81" i="108"/>
  <c r="N81" i="108"/>
  <c r="R81" i="108" s="1"/>
  <c r="Q81" i="108"/>
  <c r="V81" i="108"/>
  <c r="Z81" i="108" s="1"/>
  <c r="Y81" i="108"/>
  <c r="AC81" i="108"/>
  <c r="AD81" i="108"/>
  <c r="AH81" i="108" s="1"/>
  <c r="AG81" i="108"/>
  <c r="AK81" i="108"/>
  <c r="D82" i="108"/>
  <c r="H82" i="108" s="1"/>
  <c r="G82" i="108"/>
  <c r="L82" i="108"/>
  <c r="N82" i="108"/>
  <c r="P82" i="108" s="1"/>
  <c r="O82" i="108"/>
  <c r="T82" i="108"/>
  <c r="V82" i="108"/>
  <c r="X82" i="108" s="1"/>
  <c r="W82" i="108"/>
  <c r="AB82" i="108"/>
  <c r="AC82" i="108"/>
  <c r="AD82" i="108"/>
  <c r="AF82" i="108" s="1"/>
  <c r="AE82" i="108"/>
  <c r="AJ82" i="108"/>
  <c r="AK82" i="108"/>
  <c r="D83" i="108"/>
  <c r="F83" i="108" s="1"/>
  <c r="E83" i="108"/>
  <c r="J83" i="108"/>
  <c r="L83" i="108"/>
  <c r="M83" i="108"/>
  <c r="N83" i="108"/>
  <c r="O83" i="108" s="1"/>
  <c r="Q83" i="108"/>
  <c r="R83" i="108"/>
  <c r="S83" i="108"/>
  <c r="T83" i="108"/>
  <c r="U83" i="108"/>
  <c r="V83" i="108"/>
  <c r="W83" i="108" s="1"/>
  <c r="Y83" i="108"/>
  <c r="Z83" i="108"/>
  <c r="AA83" i="108"/>
  <c r="AB83" i="108"/>
  <c r="AC83" i="108"/>
  <c r="AD83" i="108"/>
  <c r="AE83" i="108" s="1"/>
  <c r="AG83" i="108"/>
  <c r="AH83" i="108"/>
  <c r="AI83" i="108"/>
  <c r="AJ83" i="108"/>
  <c r="AK83" i="108"/>
  <c r="D84" i="108"/>
  <c r="E84" i="108" s="1"/>
  <c r="G84" i="108"/>
  <c r="H84" i="108"/>
  <c r="I84" i="108"/>
  <c r="J84" i="108"/>
  <c r="K84" i="108"/>
  <c r="L84" i="108"/>
  <c r="N84" i="108"/>
  <c r="O84" i="108"/>
  <c r="P84" i="108"/>
  <c r="Q84" i="108"/>
  <c r="R84" i="108"/>
  <c r="S84" i="108"/>
  <c r="T84" i="108"/>
  <c r="U84" i="108"/>
  <c r="V84" i="108"/>
  <c r="W84" i="108"/>
  <c r="X84" i="108"/>
  <c r="Y84" i="108"/>
  <c r="Z84" i="108"/>
  <c r="AA84" i="108"/>
  <c r="AB84" i="108"/>
  <c r="AC84" i="108"/>
  <c r="AD84" i="108"/>
  <c r="AE84" i="108"/>
  <c r="AF84" i="108"/>
  <c r="AG84" i="108"/>
  <c r="AH84" i="108"/>
  <c r="AI84" i="108"/>
  <c r="AJ84" i="108"/>
  <c r="AK84" i="108"/>
  <c r="D85" i="108"/>
  <c r="E85" i="108"/>
  <c r="F85" i="108"/>
  <c r="G85" i="108"/>
  <c r="H85" i="108"/>
  <c r="I85" i="108"/>
  <c r="J85" i="108"/>
  <c r="K85" i="108"/>
  <c r="L85" i="108"/>
  <c r="M85" i="108"/>
  <c r="N85" i="108"/>
  <c r="R85" i="108" s="1"/>
  <c r="Q85" i="108"/>
  <c r="V85" i="108"/>
  <c r="Z85" i="108" s="1"/>
  <c r="Y85" i="108"/>
  <c r="AC85" i="108"/>
  <c r="AD85" i="108"/>
  <c r="AH85" i="108" s="1"/>
  <c r="AG85" i="108"/>
  <c r="AK85" i="108"/>
  <c r="D86" i="108"/>
  <c r="H86" i="108" s="1"/>
  <c r="G86" i="108"/>
  <c r="L86" i="108"/>
  <c r="N86" i="108"/>
  <c r="P86" i="108" s="1"/>
  <c r="O86" i="108"/>
  <c r="T86" i="108"/>
  <c r="V86" i="108"/>
  <c r="X86" i="108" s="1"/>
  <c r="W86" i="108"/>
  <c r="AB86" i="108"/>
  <c r="AC86" i="108"/>
  <c r="AD86" i="108"/>
  <c r="AF86" i="108" s="1"/>
  <c r="AE86" i="108"/>
  <c r="AJ86" i="108"/>
  <c r="AK86" i="108"/>
  <c r="D87" i="108"/>
  <c r="F87" i="108" s="1"/>
  <c r="E87" i="108"/>
  <c r="J87" i="108"/>
  <c r="L87" i="108"/>
  <c r="M87" i="108"/>
  <c r="N87" i="108"/>
  <c r="O87" i="108" s="1"/>
  <c r="Q87" i="108"/>
  <c r="R87" i="108"/>
  <c r="S87" i="108"/>
  <c r="T87" i="108"/>
  <c r="U87" i="108"/>
  <c r="V87" i="108"/>
  <c r="W87" i="108" s="1"/>
  <c r="Y87" i="108"/>
  <c r="Z87" i="108"/>
  <c r="AA87" i="108"/>
  <c r="AB87" i="108"/>
  <c r="AC87" i="108"/>
  <c r="AD87" i="108"/>
  <c r="AE87" i="108" s="1"/>
  <c r="AG87" i="108"/>
  <c r="AH87" i="108"/>
  <c r="AI87" i="108"/>
  <c r="AJ87" i="108"/>
  <c r="AK87" i="108"/>
  <c r="D88" i="108"/>
  <c r="E88" i="108" s="1"/>
  <c r="G88" i="108"/>
  <c r="H88" i="108"/>
  <c r="I88" i="108"/>
  <c r="J88" i="108"/>
  <c r="K88" i="108"/>
  <c r="L88" i="108"/>
  <c r="N88" i="108"/>
  <c r="O88" i="108"/>
  <c r="P88" i="108"/>
  <c r="Q88" i="108"/>
  <c r="R88" i="108"/>
  <c r="S88" i="108"/>
  <c r="T88" i="108"/>
  <c r="U88" i="108"/>
  <c r="V88" i="108"/>
  <c r="W88" i="108"/>
  <c r="X88" i="108"/>
  <c r="Y88" i="108"/>
  <c r="Z88" i="108"/>
  <c r="AA88" i="108"/>
  <c r="AB88" i="108"/>
  <c r="AC88" i="108"/>
  <c r="AD88" i="108"/>
  <c r="AE88" i="108"/>
  <c r="AF88" i="108"/>
  <c r="AG88" i="108"/>
  <c r="AH88" i="108"/>
  <c r="AI88" i="108"/>
  <c r="AJ88" i="108"/>
  <c r="AK88" i="108"/>
  <c r="D89" i="108"/>
  <c r="E89" i="108"/>
  <c r="F89" i="108"/>
  <c r="G89" i="108"/>
  <c r="H89" i="108"/>
  <c r="I89" i="108"/>
  <c r="J89" i="108"/>
  <c r="K89" i="108"/>
  <c r="L89" i="108"/>
  <c r="M89" i="108"/>
  <c r="N89" i="108"/>
  <c r="R89" i="108" s="1"/>
  <c r="Q89" i="108"/>
  <c r="V89" i="108"/>
  <c r="Z89" i="108" s="1"/>
  <c r="Y89" i="108"/>
  <c r="AC89" i="108"/>
  <c r="AD89" i="108"/>
  <c r="AH89" i="108" s="1"/>
  <c r="AG89" i="108"/>
  <c r="AK89" i="108"/>
  <c r="D90" i="108"/>
  <c r="H90" i="108" s="1"/>
  <c r="G90" i="108"/>
  <c r="L90" i="108"/>
  <c r="N90" i="108"/>
  <c r="P90" i="108" s="1"/>
  <c r="O90" i="108"/>
  <c r="T90" i="108"/>
  <c r="V90" i="108"/>
  <c r="X90" i="108" s="1"/>
  <c r="W90" i="108"/>
  <c r="AB90" i="108"/>
  <c r="AC90" i="108"/>
  <c r="AD90" i="108"/>
  <c r="AF90" i="108" s="1"/>
  <c r="AE90" i="108"/>
  <c r="AJ90" i="108"/>
  <c r="AK90" i="108"/>
  <c r="D91" i="108"/>
  <c r="L92" i="108" s="1"/>
  <c r="E91" i="108"/>
  <c r="F91" i="108"/>
  <c r="G91" i="108"/>
  <c r="H91" i="108"/>
  <c r="I91" i="108"/>
  <c r="J91" i="108"/>
  <c r="K91" i="108"/>
  <c r="L91" i="108"/>
  <c r="M91" i="108"/>
  <c r="N91" i="108"/>
  <c r="U92" i="108" s="1"/>
  <c r="O91" i="108"/>
  <c r="P91" i="108"/>
  <c r="Q91" i="108"/>
  <c r="R91" i="108"/>
  <c r="S91" i="108"/>
  <c r="T91" i="108"/>
  <c r="U91" i="108"/>
  <c r="V91" i="108"/>
  <c r="W91" i="108"/>
  <c r="X91" i="108"/>
  <c r="Y91" i="108"/>
  <c r="Z91" i="108"/>
  <c r="AA91" i="108"/>
  <c r="AB91" i="108"/>
  <c r="AC91" i="108"/>
  <c r="AD91" i="108"/>
  <c r="AE92" i="108" s="1"/>
  <c r="AE91" i="108"/>
  <c r="AF91" i="108"/>
  <c r="AG91" i="108"/>
  <c r="AH91" i="108"/>
  <c r="AI91" i="108"/>
  <c r="AJ91" i="108"/>
  <c r="AK91" i="108"/>
  <c r="H92" i="108"/>
  <c r="I92" i="108"/>
  <c r="J92" i="108"/>
  <c r="K92" i="108"/>
  <c r="O92" i="108"/>
  <c r="P92" i="108"/>
  <c r="Q92" i="108"/>
  <c r="R92" i="108"/>
  <c r="S92" i="108"/>
  <c r="T92" i="108"/>
  <c r="W92" i="108"/>
  <c r="V92" i="108" s="1"/>
  <c r="X92" i="108"/>
  <c r="Y92" i="108"/>
  <c r="Z92" i="108"/>
  <c r="AA92" i="108"/>
  <c r="AB92" i="108"/>
  <c r="AF92" i="108"/>
  <c r="AG92" i="108"/>
  <c r="AH92" i="108"/>
  <c r="AI92" i="108"/>
  <c r="AJ92" i="108"/>
  <c r="D93" i="108"/>
  <c r="E93" i="108" s="1"/>
  <c r="G93" i="108"/>
  <c r="H93" i="108"/>
  <c r="I93" i="108"/>
  <c r="J93" i="108"/>
  <c r="K93" i="108"/>
  <c r="L93" i="108"/>
  <c r="N93" i="108"/>
  <c r="O93" i="108"/>
  <c r="P93" i="108"/>
  <c r="Q93" i="108"/>
  <c r="R93" i="108"/>
  <c r="S93" i="108"/>
  <c r="T93" i="108"/>
  <c r="U93" i="108"/>
  <c r="V93" i="108"/>
  <c r="W93" i="108"/>
  <c r="X93" i="108"/>
  <c r="Y93" i="108"/>
  <c r="Z93" i="108"/>
  <c r="AA93" i="108"/>
  <c r="AB93" i="108"/>
  <c r="AC93" i="108"/>
  <c r="AD93" i="108"/>
  <c r="AE93" i="108"/>
  <c r="AF93" i="108"/>
  <c r="AG93" i="108"/>
  <c r="AH93" i="108"/>
  <c r="AI93" i="108"/>
  <c r="AJ93" i="108"/>
  <c r="AK93" i="108"/>
  <c r="D94" i="108"/>
  <c r="E94" i="108"/>
  <c r="F94" i="108"/>
  <c r="G94" i="108"/>
  <c r="H94" i="108"/>
  <c r="I94" i="108"/>
  <c r="J94" i="108"/>
  <c r="K94" i="108"/>
  <c r="L94" i="108"/>
  <c r="M94" i="108"/>
  <c r="N94" i="108"/>
  <c r="R94" i="108" s="1"/>
  <c r="Q94" i="108"/>
  <c r="V94" i="108"/>
  <c r="Z94" i="108" s="1"/>
  <c r="Y94" i="108"/>
  <c r="AC94" i="108"/>
  <c r="AD94" i="108"/>
  <c r="AH94" i="108" s="1"/>
  <c r="AG94" i="108"/>
  <c r="AK94" i="108"/>
  <c r="D95" i="108"/>
  <c r="H95" i="108" s="1"/>
  <c r="G95" i="108"/>
  <c r="L95" i="108"/>
  <c r="N95" i="108"/>
  <c r="P95" i="108" s="1"/>
  <c r="O95" i="108"/>
  <c r="T95" i="108"/>
  <c r="V95" i="108"/>
  <c r="X95" i="108" s="1"/>
  <c r="W95" i="108"/>
  <c r="AB95" i="108"/>
  <c r="AC95" i="108"/>
  <c r="AD95" i="108"/>
  <c r="AF95" i="108" s="1"/>
  <c r="AE95" i="108"/>
  <c r="AJ95" i="108"/>
  <c r="AK95" i="108"/>
  <c r="D96" i="108"/>
  <c r="F96" i="108" s="1"/>
  <c r="E96" i="108"/>
  <c r="J96" i="108"/>
  <c r="K96" i="108"/>
  <c r="L96" i="108"/>
  <c r="M96" i="108"/>
  <c r="N96" i="108"/>
  <c r="O96" i="108" s="1"/>
  <c r="Q96" i="108"/>
  <c r="R96" i="108"/>
  <c r="S96" i="108"/>
  <c r="T96" i="108"/>
  <c r="U96" i="108"/>
  <c r="V96" i="108"/>
  <c r="W96" i="108" s="1"/>
  <c r="Y96" i="108"/>
  <c r="Z96" i="108"/>
  <c r="AA96" i="108"/>
  <c r="AB96" i="108"/>
  <c r="AC96" i="108"/>
  <c r="AD96" i="108"/>
  <c r="AE96" i="108" s="1"/>
  <c r="AG96" i="108"/>
  <c r="AH96" i="108"/>
  <c r="AI96" i="108"/>
  <c r="AJ96" i="108"/>
  <c r="AK96" i="108"/>
  <c r="D97" i="108"/>
  <c r="E97" i="108" s="1"/>
  <c r="G97" i="108"/>
  <c r="H97" i="108"/>
  <c r="I97" i="108"/>
  <c r="J97" i="108"/>
  <c r="K97" i="108"/>
  <c r="L97" i="108"/>
  <c r="N97" i="108"/>
  <c r="O97" i="108"/>
  <c r="P97" i="108"/>
  <c r="Q97" i="108"/>
  <c r="R97" i="108"/>
  <c r="S97" i="108"/>
  <c r="T97" i="108"/>
  <c r="U97" i="108"/>
  <c r="V97" i="108"/>
  <c r="W97" i="108"/>
  <c r="X97" i="108"/>
  <c r="Y97" i="108"/>
  <c r="Z97" i="108"/>
  <c r="AA97" i="108"/>
  <c r="AB97" i="108"/>
  <c r="AC97" i="108"/>
  <c r="AD97" i="108"/>
  <c r="AE97" i="108"/>
  <c r="AF97" i="108"/>
  <c r="AG97" i="108"/>
  <c r="AH97" i="108"/>
  <c r="AI97" i="108"/>
  <c r="AJ97" i="108"/>
  <c r="AK97" i="108"/>
  <c r="D98" i="108"/>
  <c r="E98" i="108"/>
  <c r="F98" i="108"/>
  <c r="G98" i="108"/>
  <c r="H98" i="108"/>
  <c r="I98" i="108"/>
  <c r="J98" i="108"/>
  <c r="K98" i="108"/>
  <c r="L98" i="108"/>
  <c r="M98" i="108"/>
  <c r="N98" i="108"/>
  <c r="R98" i="108" s="1"/>
  <c r="Q98" i="108"/>
  <c r="V98" i="108"/>
  <c r="Z98" i="108" s="1"/>
  <c r="Y98" i="108"/>
  <c r="AC98" i="108"/>
  <c r="AD98" i="108"/>
  <c r="AH98" i="108" s="1"/>
  <c r="AG98" i="108"/>
  <c r="AK98" i="108"/>
  <c r="D99" i="108"/>
  <c r="H99" i="108" s="1"/>
  <c r="G99" i="108"/>
  <c r="L99" i="108"/>
  <c r="N99" i="108"/>
  <c r="P99" i="108" s="1"/>
  <c r="O99" i="108"/>
  <c r="T99" i="108"/>
  <c r="U99" i="108"/>
  <c r="V99" i="108"/>
  <c r="X99" i="108" s="1"/>
  <c r="W99" i="108"/>
  <c r="AB99" i="108"/>
  <c r="AC99" i="108"/>
  <c r="AD99" i="108"/>
  <c r="AF99" i="108" s="1"/>
  <c r="AE99" i="108"/>
  <c r="AJ99" i="108"/>
  <c r="AK99" i="108"/>
  <c r="D100" i="108"/>
  <c r="F100" i="108" s="1"/>
  <c r="E100" i="108"/>
  <c r="J100" i="108"/>
  <c r="K100" i="108"/>
  <c r="L100" i="108"/>
  <c r="M100" i="108"/>
  <c r="N100" i="108"/>
  <c r="O100" i="108" s="1"/>
  <c r="Q100" i="108"/>
  <c r="R100" i="108"/>
  <c r="S100" i="108"/>
  <c r="T100" i="108"/>
  <c r="U100" i="108"/>
  <c r="V100" i="108"/>
  <c r="W100" i="108" s="1"/>
  <c r="Y100" i="108"/>
  <c r="Z100" i="108"/>
  <c r="AA100" i="108"/>
  <c r="AB100" i="108"/>
  <c r="AC100" i="108"/>
  <c r="AD100" i="108"/>
  <c r="AE100" i="108" s="1"/>
  <c r="AG100" i="108"/>
  <c r="AH100" i="108"/>
  <c r="AI100" i="108"/>
  <c r="AJ100" i="108"/>
  <c r="AK100" i="108"/>
  <c r="D101" i="108"/>
  <c r="E101" i="108" s="1"/>
  <c r="G101" i="108"/>
  <c r="H101" i="108"/>
  <c r="I101" i="108"/>
  <c r="J101" i="108"/>
  <c r="K101" i="108"/>
  <c r="L101" i="108"/>
  <c r="N101" i="108"/>
  <c r="O101" i="108"/>
  <c r="P101" i="108"/>
  <c r="Q101" i="108"/>
  <c r="R101" i="108"/>
  <c r="S101" i="108"/>
  <c r="T101" i="108"/>
  <c r="U101" i="108"/>
  <c r="V101" i="108"/>
  <c r="W101" i="108"/>
  <c r="X101" i="108"/>
  <c r="Y101" i="108"/>
  <c r="Z101" i="108"/>
  <c r="AA101" i="108"/>
  <c r="AB101" i="108"/>
  <c r="AC101" i="108"/>
  <c r="AD101" i="108"/>
  <c r="AE101" i="108"/>
  <c r="AF101" i="108"/>
  <c r="AG101" i="108"/>
  <c r="AH101" i="108"/>
  <c r="AI101" i="108"/>
  <c r="AJ101" i="108"/>
  <c r="AK101" i="108"/>
  <c r="D102" i="108"/>
  <c r="E102" i="108"/>
  <c r="F102" i="108"/>
  <c r="G102" i="108"/>
  <c r="H102" i="108"/>
  <c r="I102" i="108"/>
  <c r="J102" i="108"/>
  <c r="K102" i="108"/>
  <c r="L102" i="108"/>
  <c r="M102" i="108"/>
  <c r="N102" i="108"/>
  <c r="Q102" i="108" s="1"/>
  <c r="V102" i="108"/>
  <c r="Y102" i="108"/>
  <c r="AC102" i="108"/>
  <c r="AD102" i="108"/>
  <c r="AG102" i="108" s="1"/>
  <c r="AK102" i="108"/>
  <c r="D103" i="108"/>
  <c r="E103" i="108"/>
  <c r="F103" i="108"/>
  <c r="G103" i="108"/>
  <c r="H103" i="108"/>
  <c r="I103" i="108"/>
  <c r="J103" i="108"/>
  <c r="K103" i="108"/>
  <c r="L103" i="108"/>
  <c r="M103" i="108"/>
  <c r="N103" i="108"/>
  <c r="O104" i="108" s="1"/>
  <c r="O103" i="108"/>
  <c r="P103" i="108"/>
  <c r="Q103" i="108"/>
  <c r="R103" i="108"/>
  <c r="S103" i="108"/>
  <c r="T103" i="108"/>
  <c r="U103" i="108"/>
  <c r="V103" i="108"/>
  <c r="W104" i="108" s="1"/>
  <c r="W103" i="108"/>
  <c r="X103" i="108"/>
  <c r="Y103" i="108"/>
  <c r="Z103" i="108"/>
  <c r="AA103" i="108"/>
  <c r="AB103" i="108"/>
  <c r="AC103" i="108"/>
  <c r="AD103" i="108"/>
  <c r="AE104" i="108" s="1"/>
  <c r="AE103" i="108"/>
  <c r="AF103" i="108"/>
  <c r="AG103" i="108"/>
  <c r="AH103" i="108"/>
  <c r="AI103" i="108"/>
  <c r="AJ103" i="108"/>
  <c r="AK103" i="108"/>
  <c r="R104" i="108"/>
  <c r="S104" i="108"/>
  <c r="T104" i="108"/>
  <c r="U104" i="108"/>
  <c r="Z104" i="108"/>
  <c r="AA104" i="108"/>
  <c r="AB104" i="108"/>
  <c r="AI104" i="108"/>
  <c r="AJ104" i="108"/>
  <c r="D105" i="108"/>
  <c r="F105" i="108" s="1"/>
  <c r="E105" i="108"/>
  <c r="J105" i="108"/>
  <c r="K105" i="108"/>
  <c r="L105" i="108"/>
  <c r="M105" i="108"/>
  <c r="N105" i="108"/>
  <c r="O105" i="108" s="1"/>
  <c r="Q105" i="108"/>
  <c r="R105" i="108"/>
  <c r="S105" i="108"/>
  <c r="T105" i="108"/>
  <c r="U105" i="108"/>
  <c r="V105" i="108"/>
  <c r="W105" i="108" s="1"/>
  <c r="Y105" i="108"/>
  <c r="Z105" i="108"/>
  <c r="AA105" i="108"/>
  <c r="AB105" i="108"/>
  <c r="AC105" i="108"/>
  <c r="AD105" i="108"/>
  <c r="AE105" i="108" s="1"/>
  <c r="AG105" i="108"/>
  <c r="AH105" i="108"/>
  <c r="AI105" i="108"/>
  <c r="AJ105" i="108"/>
  <c r="AK105" i="108"/>
  <c r="D106" i="108"/>
  <c r="E106" i="108" s="1"/>
  <c r="G106" i="108"/>
  <c r="H106" i="108"/>
  <c r="I106" i="108"/>
  <c r="J106" i="108"/>
  <c r="K106" i="108"/>
  <c r="L106" i="108"/>
  <c r="N106" i="108"/>
  <c r="O106" i="108"/>
  <c r="P106" i="108"/>
  <c r="Q106" i="108"/>
  <c r="R106" i="108"/>
  <c r="S106" i="108"/>
  <c r="T106" i="108"/>
  <c r="U106" i="108"/>
  <c r="V106" i="108"/>
  <c r="W106" i="108"/>
  <c r="X106" i="108"/>
  <c r="Y106" i="108"/>
  <c r="Z106" i="108"/>
  <c r="AA106" i="108"/>
  <c r="AB106" i="108"/>
  <c r="AC106" i="108"/>
  <c r="AD106" i="108"/>
  <c r="AE106" i="108"/>
  <c r="AF106" i="108"/>
  <c r="AG106" i="108"/>
  <c r="AH106" i="108"/>
  <c r="AI106" i="108"/>
  <c r="AJ106" i="108"/>
  <c r="AK106" i="108"/>
  <c r="D107" i="108"/>
  <c r="E107" i="108"/>
  <c r="F107" i="108"/>
  <c r="G107" i="108"/>
  <c r="H107" i="108"/>
  <c r="I107" i="108"/>
  <c r="J107" i="108"/>
  <c r="K107" i="108"/>
  <c r="L107" i="108"/>
  <c r="M107" i="108"/>
  <c r="N107" i="108"/>
  <c r="O107" i="108" s="1"/>
  <c r="V107" i="108"/>
  <c r="W107" i="108" s="1"/>
  <c r="AC107" i="108"/>
  <c r="AD107" i="108"/>
  <c r="AF107" i="108"/>
  <c r="AG107" i="108"/>
  <c r="AK107" i="108"/>
  <c r="D108" i="108"/>
  <c r="E108" i="108"/>
  <c r="F108" i="108"/>
  <c r="G108" i="108"/>
  <c r="K108" i="108"/>
  <c r="L108" i="108"/>
  <c r="M108" i="108"/>
  <c r="N108" i="108"/>
  <c r="O108" i="108" s="1"/>
  <c r="S108" i="108"/>
  <c r="T108" i="108"/>
  <c r="U108" i="108"/>
  <c r="V108" i="108"/>
  <c r="W108" i="108"/>
  <c r="AA108" i="108"/>
  <c r="AB108" i="108"/>
  <c r="AC108" i="108"/>
  <c r="AD108" i="108"/>
  <c r="AI108" i="108" s="1"/>
  <c r="AE108" i="108"/>
  <c r="AK108" i="108"/>
  <c r="D109" i="108"/>
  <c r="E109" i="108" s="1"/>
  <c r="K109" i="108"/>
  <c r="N109" i="108"/>
  <c r="O109" i="108" s="1"/>
  <c r="Q109" i="108"/>
  <c r="R109" i="108"/>
  <c r="S109" i="108"/>
  <c r="T109" i="108"/>
  <c r="U109" i="108"/>
  <c r="V109" i="108"/>
  <c r="W109" i="108" s="1"/>
  <c r="Y109" i="108"/>
  <c r="Z109" i="108"/>
  <c r="AA109" i="108"/>
  <c r="AB109" i="108"/>
  <c r="AC109" i="108"/>
  <c r="AD109" i="108"/>
  <c r="AE109" i="108" s="1"/>
  <c r="AG109" i="108"/>
  <c r="AH109" i="108"/>
  <c r="AI109" i="108"/>
  <c r="AJ109" i="108"/>
  <c r="AK109" i="108"/>
  <c r="D110" i="108"/>
  <c r="E110" i="108" s="1"/>
  <c r="G110" i="108"/>
  <c r="H110" i="108"/>
  <c r="I110" i="108"/>
  <c r="J110" i="108"/>
  <c r="K110" i="108"/>
  <c r="L110" i="108"/>
  <c r="N110" i="108"/>
  <c r="O110" i="108"/>
  <c r="P110" i="108"/>
  <c r="Q110" i="108"/>
  <c r="R110" i="108"/>
  <c r="S110" i="108"/>
  <c r="T110" i="108"/>
  <c r="U110" i="108"/>
  <c r="V110" i="108"/>
  <c r="W110" i="108"/>
  <c r="X110" i="108"/>
  <c r="Y110" i="108"/>
  <c r="Z110" i="108"/>
  <c r="AA110" i="108"/>
  <c r="AB110" i="108"/>
  <c r="AC110" i="108"/>
  <c r="AD110" i="108"/>
  <c r="AE110" i="108"/>
  <c r="AF110" i="108"/>
  <c r="AG110" i="108"/>
  <c r="AH110" i="108"/>
  <c r="AI110" i="108"/>
  <c r="AJ110" i="108"/>
  <c r="AK110" i="108"/>
  <c r="D111" i="108"/>
  <c r="E111" i="108"/>
  <c r="F111" i="108"/>
  <c r="G111" i="108"/>
  <c r="H111" i="108"/>
  <c r="I111" i="108"/>
  <c r="J111" i="108"/>
  <c r="K111" i="108"/>
  <c r="L111" i="108"/>
  <c r="M111" i="108"/>
  <c r="N111" i="108"/>
  <c r="O111" i="108"/>
  <c r="P111" i="108"/>
  <c r="Q111" i="108"/>
  <c r="U111" i="108"/>
  <c r="V111" i="108"/>
  <c r="W111" i="108" s="1"/>
  <c r="AC111" i="108"/>
  <c r="AD111" i="108"/>
  <c r="AE111" i="108" s="1"/>
  <c r="AK111" i="108"/>
  <c r="D112" i="108"/>
  <c r="E112" i="108" s="1"/>
  <c r="F112" i="108"/>
  <c r="G112" i="108"/>
  <c r="K112" i="108"/>
  <c r="M112" i="108"/>
  <c r="N112" i="108"/>
  <c r="O112" i="108" s="1"/>
  <c r="U112" i="108"/>
  <c r="V112" i="108"/>
  <c r="AA112" i="108"/>
  <c r="AB112" i="108"/>
  <c r="AC112" i="108"/>
  <c r="AD112" i="108"/>
  <c r="AE112" i="108"/>
  <c r="AI112" i="108"/>
  <c r="AJ112" i="108"/>
  <c r="AK112" i="108"/>
  <c r="D113" i="108"/>
  <c r="E113" i="108" s="1"/>
  <c r="L113" i="108"/>
  <c r="N113" i="108"/>
  <c r="O113" i="108" s="1"/>
  <c r="Q113" i="108"/>
  <c r="R113" i="108"/>
  <c r="S113" i="108"/>
  <c r="T113" i="108"/>
  <c r="U113" i="108"/>
  <c r="V113" i="108"/>
  <c r="W113" i="108" s="1"/>
  <c r="Y113" i="108"/>
  <c r="Z113" i="108"/>
  <c r="AA113" i="108"/>
  <c r="AB113" i="108"/>
  <c r="AC113" i="108"/>
  <c r="AD113" i="108"/>
  <c r="AE113" i="108" s="1"/>
  <c r="AG113" i="108"/>
  <c r="AH113" i="108"/>
  <c r="AI113" i="108"/>
  <c r="AJ113" i="108"/>
  <c r="AK113" i="108"/>
  <c r="D114" i="108"/>
  <c r="E114" i="108" s="1"/>
  <c r="G114" i="108"/>
  <c r="H114" i="108"/>
  <c r="I114" i="108"/>
  <c r="J114" i="108"/>
  <c r="K114" i="108"/>
  <c r="L114" i="108"/>
  <c r="N114" i="108"/>
  <c r="O114" i="108"/>
  <c r="P114" i="108"/>
  <c r="Q114" i="108"/>
  <c r="R114" i="108"/>
  <c r="S114" i="108"/>
  <c r="T114" i="108"/>
  <c r="U114" i="108"/>
  <c r="V114" i="108"/>
  <c r="W114" i="108"/>
  <c r="X114" i="108"/>
  <c r="Y114" i="108"/>
  <c r="Z114" i="108"/>
  <c r="AA114" i="108"/>
  <c r="AB114" i="108"/>
  <c r="AC114" i="108"/>
  <c r="AD114" i="108"/>
  <c r="AE114" i="108"/>
  <c r="AF114" i="108"/>
  <c r="AG114" i="108"/>
  <c r="AH114" i="108"/>
  <c r="AI114" i="108"/>
  <c r="AJ114" i="108"/>
  <c r="AK114" i="108"/>
  <c r="D115" i="108"/>
  <c r="E115" i="108"/>
  <c r="F115" i="108"/>
  <c r="G115" i="108"/>
  <c r="H115" i="108"/>
  <c r="I115" i="108"/>
  <c r="J115" i="108"/>
  <c r="K115" i="108"/>
  <c r="L115" i="108"/>
  <c r="M115" i="108"/>
  <c r="N115" i="108"/>
  <c r="O115" i="108"/>
  <c r="P115" i="108"/>
  <c r="Q115" i="108"/>
  <c r="R115" i="108"/>
  <c r="S115" i="108"/>
  <c r="T115" i="108"/>
  <c r="U115" i="108"/>
  <c r="V115" i="108"/>
  <c r="W116" i="108" s="1"/>
  <c r="W115" i="108"/>
  <c r="X115" i="108"/>
  <c r="Y115" i="108"/>
  <c r="Z115" i="108"/>
  <c r="AA115" i="108"/>
  <c r="AB115" i="108"/>
  <c r="AC115" i="108"/>
  <c r="AD115" i="108"/>
  <c r="AJ116" i="108" s="1"/>
  <c r="AE115" i="108"/>
  <c r="AF115" i="108"/>
  <c r="AG115" i="108"/>
  <c r="AH115" i="108"/>
  <c r="AI115" i="108"/>
  <c r="AJ115" i="108"/>
  <c r="AK115" i="108"/>
  <c r="E116" i="108"/>
  <c r="F116" i="108"/>
  <c r="D116" i="108" s="1"/>
  <c r="G116" i="108"/>
  <c r="H116" i="108"/>
  <c r="I116" i="108"/>
  <c r="J116" i="108"/>
  <c r="K116" i="108"/>
  <c r="L116" i="108"/>
  <c r="M116" i="108"/>
  <c r="O116" i="108"/>
  <c r="P116" i="108"/>
  <c r="T116" i="108"/>
  <c r="U116" i="108"/>
  <c r="X116" i="108"/>
  <c r="AA116" i="108"/>
  <c r="AB116" i="108"/>
  <c r="AE116" i="108"/>
  <c r="AF116" i="108"/>
  <c r="AG116" i="108"/>
  <c r="D117" i="108"/>
  <c r="F117" i="108" s="1"/>
  <c r="E117" i="108"/>
  <c r="H117" i="108"/>
  <c r="K117" i="108"/>
  <c r="N117" i="108"/>
  <c r="P117" i="108" s="1"/>
  <c r="O117" i="108"/>
  <c r="T117" i="108"/>
  <c r="U117" i="108"/>
  <c r="V117" i="108"/>
  <c r="W117" i="108" s="1"/>
  <c r="X117" i="108"/>
  <c r="AA117" i="108"/>
  <c r="AC117" i="108"/>
  <c r="AD117" i="108"/>
  <c r="AF117" i="108" s="1"/>
  <c r="AE117" i="108"/>
  <c r="AK117" i="108"/>
  <c r="D118" i="108"/>
  <c r="F118" i="108"/>
  <c r="I118" i="108"/>
  <c r="J118" i="108"/>
  <c r="L118" i="108"/>
  <c r="M118" i="108"/>
  <c r="N118" i="108"/>
  <c r="R118" i="108"/>
  <c r="S118" i="108"/>
  <c r="T118" i="108"/>
  <c r="V118" i="108"/>
  <c r="Z118" i="108" s="1"/>
  <c r="Y118" i="108"/>
  <c r="AB118" i="108"/>
  <c r="AC118" i="108"/>
  <c r="AD118" i="108"/>
  <c r="AG118" i="108" s="1"/>
  <c r="AH118" i="108"/>
  <c r="AI118" i="108"/>
  <c r="AK118" i="108"/>
  <c r="D119" i="108"/>
  <c r="H119" i="108" s="1"/>
  <c r="G119" i="108"/>
  <c r="K119" i="108"/>
  <c r="N119" i="108"/>
  <c r="O119" i="108"/>
  <c r="P119" i="108"/>
  <c r="Q119" i="108"/>
  <c r="R119" i="108"/>
  <c r="S119" i="108"/>
  <c r="T119" i="108"/>
  <c r="U119" i="108"/>
  <c r="V119" i="108"/>
  <c r="W119" i="108"/>
  <c r="X119" i="108"/>
  <c r="Y119" i="108"/>
  <c r="Z119" i="108"/>
  <c r="AA119" i="108"/>
  <c r="AB119" i="108"/>
  <c r="AC119" i="108"/>
  <c r="AD119" i="108"/>
  <c r="AE119" i="108"/>
  <c r="AF119" i="108"/>
  <c r="AG119" i="108"/>
  <c r="AH119" i="108"/>
  <c r="AI119" i="108"/>
  <c r="AJ119" i="108"/>
  <c r="AK119" i="108"/>
  <c r="D120" i="108"/>
  <c r="E120" i="108"/>
  <c r="F120" i="108"/>
  <c r="G120" i="108"/>
  <c r="H120" i="108"/>
  <c r="I120" i="108"/>
  <c r="J120" i="108"/>
  <c r="K120" i="108"/>
  <c r="L120" i="108"/>
  <c r="M120" i="108"/>
  <c r="N120" i="108"/>
  <c r="T120" i="108" s="1"/>
  <c r="P120" i="108"/>
  <c r="Q120" i="108"/>
  <c r="U120" i="108"/>
  <c r="V120" i="108"/>
  <c r="AB120" i="108" s="1"/>
  <c r="Z120" i="108"/>
  <c r="AC120" i="108"/>
  <c r="AD120" i="108"/>
  <c r="AJ120" i="108" s="1"/>
  <c r="AE120" i="108"/>
  <c r="AH120" i="108"/>
  <c r="AI120" i="108"/>
  <c r="AK120" i="108"/>
  <c r="D121" i="108"/>
  <c r="J121" i="108" s="1"/>
  <c r="E121" i="108"/>
  <c r="F121" i="108"/>
  <c r="G121" i="108"/>
  <c r="H121" i="108"/>
  <c r="I121" i="108"/>
  <c r="K121" i="108"/>
  <c r="L121" i="108"/>
  <c r="M121" i="108"/>
  <c r="N121" i="108"/>
  <c r="R121" i="108" s="1"/>
  <c r="O121" i="108"/>
  <c r="S121" i="108"/>
  <c r="T121" i="108"/>
  <c r="V121" i="108"/>
  <c r="Z121" i="108" s="1"/>
  <c r="W121" i="108"/>
  <c r="X121" i="108"/>
  <c r="Y121" i="108"/>
  <c r="AA121" i="108"/>
  <c r="AB121" i="108"/>
  <c r="AC121" i="108"/>
  <c r="AD121" i="108"/>
  <c r="AH121" i="108" s="1"/>
  <c r="AF121" i="108"/>
  <c r="AG121" i="108"/>
  <c r="AI121" i="108"/>
  <c r="AK121" i="108"/>
  <c r="D122" i="108"/>
  <c r="F122" i="108" s="1"/>
  <c r="L122" i="108"/>
  <c r="N122" i="108"/>
  <c r="R122" i="108" s="1"/>
  <c r="O122" i="108"/>
  <c r="P122" i="108"/>
  <c r="Q122" i="108"/>
  <c r="S122" i="108"/>
  <c r="T122" i="108"/>
  <c r="U122" i="108"/>
  <c r="V122" i="108"/>
  <c r="Z122" i="108" s="1"/>
  <c r="W122" i="108"/>
  <c r="X122" i="108"/>
  <c r="Y122" i="108"/>
  <c r="AA122" i="108"/>
  <c r="AB122" i="108"/>
  <c r="AC122" i="108"/>
  <c r="AD122" i="108"/>
  <c r="AH122" i="108" s="1"/>
  <c r="AE122" i="108"/>
  <c r="AF122" i="108"/>
  <c r="AG122" i="108"/>
  <c r="AI122" i="108"/>
  <c r="AJ122" i="108"/>
  <c r="AK122" i="108"/>
  <c r="D123" i="108"/>
  <c r="H123" i="108" s="1"/>
  <c r="E123" i="108"/>
  <c r="F123" i="108"/>
  <c r="G123" i="108"/>
  <c r="I123" i="108"/>
  <c r="J123" i="108"/>
  <c r="K123" i="108"/>
  <c r="L123" i="108"/>
  <c r="M123" i="108"/>
  <c r="N123" i="108"/>
  <c r="T123" i="108" s="1"/>
  <c r="R123" i="108"/>
  <c r="V123" i="108"/>
  <c r="AB123" i="108" s="1"/>
  <c r="Z123" i="108"/>
  <c r="AC123" i="108"/>
  <c r="AD123" i="108"/>
  <c r="AJ123" i="108" s="1"/>
  <c r="AH123" i="108"/>
  <c r="AK123" i="108"/>
  <c r="D124" i="108"/>
  <c r="H125" i="108" s="1"/>
  <c r="E124" i="108"/>
  <c r="F124" i="108"/>
  <c r="G124" i="108"/>
  <c r="H124" i="108"/>
  <c r="I124" i="108"/>
  <c r="J124" i="108"/>
  <c r="K124" i="108"/>
  <c r="L124" i="108"/>
  <c r="M124" i="108"/>
  <c r="N124" i="108"/>
  <c r="O124" i="108"/>
  <c r="P124" i="108"/>
  <c r="Q124" i="108"/>
  <c r="R124" i="108"/>
  <c r="S124" i="108"/>
  <c r="T124" i="108"/>
  <c r="U124" i="108"/>
  <c r="V124" i="108"/>
  <c r="W124" i="108"/>
  <c r="X124" i="108"/>
  <c r="Y124" i="108"/>
  <c r="Z124" i="108"/>
  <c r="AA124" i="108"/>
  <c r="AB124" i="108"/>
  <c r="AC124" i="108"/>
  <c r="AD124" i="108"/>
  <c r="AE124" i="108"/>
  <c r="AF124" i="108"/>
  <c r="AG124" i="108"/>
  <c r="AH124" i="108"/>
  <c r="AI124" i="108"/>
  <c r="AJ124" i="108"/>
  <c r="AK124" i="108"/>
  <c r="F125" i="108"/>
  <c r="J125" i="108"/>
  <c r="N125" i="108"/>
  <c r="O125" i="108"/>
  <c r="P125" i="108"/>
  <c r="Q125" i="108"/>
  <c r="R125" i="108"/>
  <c r="S125" i="108"/>
  <c r="T125" i="108"/>
  <c r="U125" i="108"/>
  <c r="V125" i="108"/>
  <c r="W125" i="108"/>
  <c r="X125" i="108"/>
  <c r="Y125" i="108"/>
  <c r="Z125" i="108"/>
  <c r="AA125" i="108"/>
  <c r="AB125" i="108"/>
  <c r="AE125" i="108"/>
  <c r="AD125" i="108" s="1"/>
  <c r="AF125" i="108"/>
  <c r="AG125" i="108"/>
  <c r="AH125" i="108"/>
  <c r="AI125" i="108"/>
  <c r="AJ125" i="108"/>
  <c r="D126" i="108"/>
  <c r="E126" i="108"/>
  <c r="F126" i="108"/>
  <c r="G126" i="108"/>
  <c r="H126" i="108"/>
  <c r="I126" i="108"/>
  <c r="J126" i="108"/>
  <c r="K126" i="108"/>
  <c r="L126" i="108"/>
  <c r="M126" i="108"/>
  <c r="N126" i="108"/>
  <c r="P126" i="108" s="1"/>
  <c r="V126" i="108"/>
  <c r="X126" i="108" s="1"/>
  <c r="AC126" i="108"/>
  <c r="AD126" i="108"/>
  <c r="AF126" i="108" s="1"/>
  <c r="AK126" i="108"/>
  <c r="D127" i="108"/>
  <c r="F127" i="108" s="1"/>
  <c r="L127" i="108"/>
  <c r="N127" i="108"/>
  <c r="O127" i="108"/>
  <c r="P127" i="108"/>
  <c r="Q127" i="108"/>
  <c r="R127" i="108"/>
  <c r="S127" i="108"/>
  <c r="T127" i="108"/>
  <c r="U127" i="108"/>
  <c r="V127" i="108"/>
  <c r="W127" i="108"/>
  <c r="X127" i="108"/>
  <c r="Y127" i="108"/>
  <c r="Z127" i="108"/>
  <c r="AA127" i="108"/>
  <c r="AB127" i="108"/>
  <c r="AC127" i="108"/>
  <c r="AD127" i="108"/>
  <c r="AE127" i="108"/>
  <c r="AF127" i="108"/>
  <c r="AG127" i="108"/>
  <c r="AH127" i="108"/>
  <c r="AI127" i="108"/>
  <c r="AJ127" i="108"/>
  <c r="AK127" i="108"/>
  <c r="D128" i="108"/>
  <c r="E128" i="108"/>
  <c r="F128" i="108"/>
  <c r="G128" i="108"/>
  <c r="H128" i="108"/>
  <c r="I128" i="108"/>
  <c r="J128" i="108"/>
  <c r="K128" i="108"/>
  <c r="L128" i="108"/>
  <c r="M128" i="108"/>
  <c r="N128" i="108"/>
  <c r="T128" i="108" s="1"/>
  <c r="R128" i="108"/>
  <c r="V128" i="108"/>
  <c r="AB128" i="108" s="1"/>
  <c r="Z128" i="108"/>
  <c r="AC128" i="108"/>
  <c r="AD128" i="108"/>
  <c r="AJ128" i="108" s="1"/>
  <c r="AH128" i="108"/>
  <c r="AK128" i="108"/>
  <c r="D129" i="108"/>
  <c r="J129" i="108" s="1"/>
  <c r="H129" i="108"/>
  <c r="L129" i="108"/>
  <c r="N129" i="108"/>
  <c r="R129" i="108" s="1"/>
  <c r="O129" i="108"/>
  <c r="P129" i="108"/>
  <c r="Q129" i="108"/>
  <c r="S129" i="108"/>
  <c r="T129" i="108"/>
  <c r="U129" i="108"/>
  <c r="V129" i="108"/>
  <c r="Z129" i="108" s="1"/>
  <c r="W129" i="108"/>
  <c r="X129" i="108"/>
  <c r="Y129" i="108"/>
  <c r="AA129" i="108"/>
  <c r="AB129" i="108"/>
  <c r="AC129" i="108"/>
  <c r="AD129" i="108"/>
  <c r="AH129" i="108" s="1"/>
  <c r="AE129" i="108"/>
  <c r="AF129" i="108"/>
  <c r="AG129" i="108"/>
  <c r="AI129" i="108"/>
  <c r="AJ129" i="108"/>
  <c r="AK129" i="108"/>
  <c r="D130" i="108"/>
  <c r="H130" i="108" s="1"/>
  <c r="E130" i="108"/>
  <c r="F130" i="108"/>
  <c r="G130" i="108"/>
  <c r="I130" i="108"/>
  <c r="J130" i="108"/>
  <c r="K130" i="108"/>
  <c r="L130" i="108"/>
  <c r="M130" i="108"/>
  <c r="N130" i="108"/>
  <c r="P130" i="108" s="1"/>
  <c r="V130" i="108"/>
  <c r="X130" i="108" s="1"/>
  <c r="AC130" i="108"/>
  <c r="AD130" i="108"/>
  <c r="AF130" i="108" s="1"/>
  <c r="AK130" i="108"/>
  <c r="D131" i="108"/>
  <c r="F131" i="108" s="1"/>
  <c r="L131" i="108"/>
  <c r="N131" i="108"/>
  <c r="O131" i="108"/>
  <c r="P131" i="108"/>
  <c r="Q131" i="108"/>
  <c r="R131" i="108"/>
  <c r="S131" i="108"/>
  <c r="T131" i="108"/>
  <c r="U131" i="108"/>
  <c r="V131" i="108"/>
  <c r="W131" i="108"/>
  <c r="X131" i="108"/>
  <c r="Y131" i="108"/>
  <c r="Z131" i="108"/>
  <c r="AA131" i="108"/>
  <c r="AB131" i="108"/>
  <c r="AC131" i="108"/>
  <c r="AD131" i="108"/>
  <c r="AE131" i="108"/>
  <c r="AF131" i="108"/>
  <c r="AG131" i="108"/>
  <c r="AH131" i="108"/>
  <c r="AI131" i="108"/>
  <c r="AJ131" i="108"/>
  <c r="AK131" i="108"/>
  <c r="D132" i="108"/>
  <c r="E132" i="108"/>
  <c r="F132" i="108"/>
  <c r="G132" i="108"/>
  <c r="H132" i="108"/>
  <c r="I132" i="108"/>
  <c r="J132" i="108"/>
  <c r="K132" i="108"/>
  <c r="L132" i="108"/>
  <c r="M132" i="108"/>
  <c r="N132" i="108"/>
  <c r="T132" i="108" s="1"/>
  <c r="R132" i="108"/>
  <c r="V132" i="108"/>
  <c r="AB132" i="108" s="1"/>
  <c r="Z132" i="108"/>
  <c r="AC132" i="108"/>
  <c r="AD132" i="108"/>
  <c r="AJ132" i="108" s="1"/>
  <c r="AH132" i="108"/>
  <c r="AK132" i="108"/>
  <c r="D133" i="108"/>
  <c r="H134" i="108" s="1"/>
  <c r="E133" i="108"/>
  <c r="F133" i="108"/>
  <c r="G133" i="108"/>
  <c r="H133" i="108"/>
  <c r="I133" i="108"/>
  <c r="J133" i="108"/>
  <c r="K133" i="108"/>
  <c r="L133" i="108"/>
  <c r="M133" i="108"/>
  <c r="N133" i="108"/>
  <c r="O133" i="108"/>
  <c r="P133" i="108"/>
  <c r="Q133" i="108"/>
  <c r="R133" i="108"/>
  <c r="S133" i="108"/>
  <c r="T133" i="108"/>
  <c r="U133" i="108"/>
  <c r="V133" i="108"/>
  <c r="W133" i="108"/>
  <c r="X133" i="108"/>
  <c r="Y133" i="108"/>
  <c r="Z133" i="108"/>
  <c r="AA133" i="108"/>
  <c r="AB133" i="108"/>
  <c r="AC133" i="108"/>
  <c r="AD133" i="108"/>
  <c r="AE133" i="108"/>
  <c r="AF133" i="108"/>
  <c r="AG133" i="108"/>
  <c r="AH133" i="108"/>
  <c r="AI133" i="108"/>
  <c r="AJ133" i="108"/>
  <c r="AK133" i="108"/>
  <c r="F134" i="108"/>
  <c r="J134" i="108"/>
  <c r="N134" i="108"/>
  <c r="O134" i="108"/>
  <c r="P134" i="108"/>
  <c r="Q134" i="108"/>
  <c r="R134" i="108"/>
  <c r="S134" i="108"/>
  <c r="T134" i="108"/>
  <c r="U134" i="108"/>
  <c r="V134" i="108"/>
  <c r="W134" i="108"/>
  <c r="X134" i="108"/>
  <c r="Y134" i="108"/>
  <c r="Z134" i="108"/>
  <c r="AA134" i="108"/>
  <c r="AB134" i="108"/>
  <c r="AE134" i="108"/>
  <c r="AD134" i="108" s="1"/>
  <c r="AF134" i="108"/>
  <c r="AG134" i="108"/>
  <c r="AH134" i="108"/>
  <c r="AI134" i="108"/>
  <c r="AJ134" i="108"/>
  <c r="D135" i="108"/>
  <c r="H135" i="108" s="1"/>
  <c r="E135" i="108"/>
  <c r="F135" i="108"/>
  <c r="G135" i="108"/>
  <c r="I135" i="108"/>
  <c r="J135" i="108"/>
  <c r="K135" i="108"/>
  <c r="L135" i="108"/>
  <c r="M135" i="108"/>
  <c r="N135" i="108"/>
  <c r="P135" i="108" s="1"/>
  <c r="V135" i="108"/>
  <c r="X135" i="108" s="1"/>
  <c r="AC135" i="108"/>
  <c r="AD135" i="108"/>
  <c r="AF135" i="108" s="1"/>
  <c r="AK135" i="108"/>
  <c r="D136" i="108"/>
  <c r="F136" i="108" s="1"/>
  <c r="L136" i="108"/>
  <c r="N136" i="108"/>
  <c r="O136" i="108"/>
  <c r="P136" i="108"/>
  <c r="Q136" i="108"/>
  <c r="R136" i="108"/>
  <c r="S136" i="108"/>
  <c r="T136" i="108"/>
  <c r="U136" i="108"/>
  <c r="V136" i="108"/>
  <c r="W136" i="108"/>
  <c r="X136" i="108"/>
  <c r="Y136" i="108"/>
  <c r="Z136" i="108"/>
  <c r="AA136" i="108"/>
  <c r="AB136" i="108"/>
  <c r="AC136" i="108"/>
  <c r="AD136" i="108"/>
  <c r="AE136" i="108"/>
  <c r="AF136" i="108"/>
  <c r="AG136" i="108"/>
  <c r="AH136" i="108"/>
  <c r="AI136" i="108"/>
  <c r="AJ136" i="108"/>
  <c r="AK136" i="108"/>
  <c r="D137" i="108"/>
  <c r="E137" i="108"/>
  <c r="F137" i="108"/>
  <c r="G137" i="108"/>
  <c r="H137" i="108"/>
  <c r="I137" i="108"/>
  <c r="J137" i="108"/>
  <c r="K137" i="108"/>
  <c r="L137" i="108"/>
  <c r="M137" i="108"/>
  <c r="N137" i="108"/>
  <c r="T137" i="108" s="1"/>
  <c r="R137" i="108"/>
  <c r="V137" i="108"/>
  <c r="AB137" i="108" s="1"/>
  <c r="Z137" i="108"/>
  <c r="AC137" i="108"/>
  <c r="AD137" i="108"/>
  <c r="AJ137" i="108" s="1"/>
  <c r="AH137" i="108"/>
  <c r="AK137" i="108"/>
  <c r="D138" i="108"/>
  <c r="J138" i="108" s="1"/>
  <c r="H138" i="108"/>
  <c r="L138" i="108"/>
  <c r="N138" i="108"/>
  <c r="R138" i="108" s="1"/>
  <c r="O138" i="108"/>
  <c r="P138" i="108"/>
  <c r="Q138" i="108"/>
  <c r="S138" i="108"/>
  <c r="T138" i="108"/>
  <c r="U138" i="108"/>
  <c r="V138" i="108"/>
  <c r="Z138" i="108" s="1"/>
  <c r="W138" i="108"/>
  <c r="X138" i="108"/>
  <c r="Y138" i="108"/>
  <c r="AA138" i="108"/>
  <c r="AB138" i="108"/>
  <c r="AC138" i="108"/>
  <c r="AD138" i="108"/>
  <c r="AH138" i="108" s="1"/>
  <c r="AE138" i="108"/>
  <c r="AF138" i="108"/>
  <c r="AG138" i="108"/>
  <c r="AI138" i="108"/>
  <c r="AJ138" i="108"/>
  <c r="AK138" i="108"/>
  <c r="D139" i="108"/>
  <c r="H139" i="108" s="1"/>
  <c r="E139" i="108"/>
  <c r="F139" i="108"/>
  <c r="G139" i="108"/>
  <c r="I139" i="108"/>
  <c r="J139" i="108"/>
  <c r="K139" i="108"/>
  <c r="L139" i="108"/>
  <c r="M139" i="108"/>
  <c r="N139" i="108"/>
  <c r="P139" i="108" s="1"/>
  <c r="V139" i="108"/>
  <c r="X139" i="108" s="1"/>
  <c r="AC139" i="108"/>
  <c r="AD139" i="108"/>
  <c r="AF139" i="108" s="1"/>
  <c r="AK139" i="108"/>
  <c r="D140" i="108"/>
  <c r="F140" i="108" s="1"/>
  <c r="L140" i="108"/>
  <c r="N140" i="108"/>
  <c r="O140" i="108"/>
  <c r="P140" i="108"/>
  <c r="Q140" i="108"/>
  <c r="R140" i="108"/>
  <c r="S140" i="108"/>
  <c r="T140" i="108"/>
  <c r="U140" i="108"/>
  <c r="V140" i="108"/>
  <c r="W140" i="108"/>
  <c r="X140" i="108"/>
  <c r="Y140" i="108"/>
  <c r="Z140" i="108"/>
  <c r="AA140" i="108"/>
  <c r="AB140" i="108"/>
  <c r="AC140" i="108"/>
  <c r="AD140" i="108"/>
  <c r="AE140" i="108"/>
  <c r="AF140" i="108"/>
  <c r="AG140" i="108"/>
  <c r="AH140" i="108"/>
  <c r="AI140" i="108"/>
  <c r="AJ140" i="108"/>
  <c r="AK140" i="108"/>
  <c r="D141" i="108"/>
  <c r="E141" i="108"/>
  <c r="F141" i="108"/>
  <c r="G141" i="108"/>
  <c r="H141" i="108"/>
  <c r="I141" i="108"/>
  <c r="J141" i="108"/>
  <c r="K141" i="108"/>
  <c r="L141" i="108"/>
  <c r="M141" i="108"/>
  <c r="N141" i="108"/>
  <c r="T141" i="108" s="1"/>
  <c r="R141" i="108"/>
  <c r="V141" i="108"/>
  <c r="AB141" i="108" s="1"/>
  <c r="Z141" i="108"/>
  <c r="AC141" i="108"/>
  <c r="AD141" i="108"/>
  <c r="AJ141" i="108" s="1"/>
  <c r="AH141" i="108"/>
  <c r="AK141" i="108"/>
  <c r="D4" i="106"/>
  <c r="E4" i="106"/>
  <c r="F4" i="106"/>
  <c r="G4" i="106"/>
  <c r="H4" i="106"/>
  <c r="I4" i="106"/>
  <c r="J4" i="106"/>
  <c r="K4" i="106"/>
  <c r="L4" i="106"/>
  <c r="M4" i="106"/>
  <c r="N4" i="106"/>
  <c r="O4" i="106"/>
  <c r="P4" i="106"/>
  <c r="Q4" i="106"/>
  <c r="R4" i="106"/>
  <c r="S4" i="106"/>
  <c r="T4" i="106"/>
  <c r="U4" i="106"/>
  <c r="V4" i="106"/>
  <c r="W4" i="106"/>
  <c r="X4" i="106"/>
  <c r="Y4" i="106"/>
  <c r="AA5" i="106" s="1"/>
  <c r="Z4" i="106"/>
  <c r="AA4" i="106"/>
  <c r="AB4" i="106"/>
  <c r="AC4" i="106"/>
  <c r="AD4" i="106"/>
  <c r="AE5" i="106" s="1"/>
  <c r="AE4" i="106"/>
  <c r="AF4" i="106"/>
  <c r="AG4" i="106"/>
  <c r="AH4" i="106"/>
  <c r="AI4" i="106"/>
  <c r="AL5" i="106" s="1"/>
  <c r="AJ4" i="106"/>
  <c r="AK4" i="106"/>
  <c r="AL4" i="106"/>
  <c r="H5" i="106"/>
  <c r="I5" i="106"/>
  <c r="L5" i="106"/>
  <c r="M5" i="106"/>
  <c r="P5" i="106"/>
  <c r="X5" i="106"/>
  <c r="Z5" i="106"/>
  <c r="Y5" i="106" s="1"/>
  <c r="AB5" i="106"/>
  <c r="AC5" i="106"/>
  <c r="AJ5" i="106"/>
  <c r="AK5" i="106"/>
  <c r="D6" i="106"/>
  <c r="E6" i="106"/>
  <c r="F6" i="106"/>
  <c r="G6" i="106"/>
  <c r="H6" i="106"/>
  <c r="I6" i="106"/>
  <c r="J6" i="106"/>
  <c r="K6" i="106"/>
  <c r="L6" i="106"/>
  <c r="M6" i="106"/>
  <c r="N6" i="106"/>
  <c r="O6" i="106"/>
  <c r="P6" i="106"/>
  <c r="Q6" i="106"/>
  <c r="R6" i="106"/>
  <c r="S6" i="106"/>
  <c r="T6" i="106"/>
  <c r="U6" i="106"/>
  <c r="V6" i="106"/>
  <c r="W6" i="106"/>
  <c r="X6" i="106"/>
  <c r="Y6" i="106"/>
  <c r="AB6" i="106" s="1"/>
  <c r="Z6" i="106"/>
  <c r="AA6" i="106"/>
  <c r="AD6" i="106"/>
  <c r="AI6" i="106"/>
  <c r="AJ6" i="106" s="1"/>
  <c r="D7" i="106"/>
  <c r="L7" i="106" s="1"/>
  <c r="F7" i="106"/>
  <c r="H7" i="106"/>
  <c r="K7" i="106"/>
  <c r="N7" i="106"/>
  <c r="O7" i="106"/>
  <c r="P7" i="106"/>
  <c r="S7" i="106"/>
  <c r="T7" i="106"/>
  <c r="U7" i="106" s="1"/>
  <c r="V7" i="106"/>
  <c r="W7" i="106"/>
  <c r="Y7" i="106"/>
  <c r="Z7" i="106" s="1"/>
  <c r="AD7" i="106"/>
  <c r="AG7" i="106" s="1"/>
  <c r="AE7" i="106"/>
  <c r="AI7" i="106"/>
  <c r="D8" i="106"/>
  <c r="E8" i="106" s="1"/>
  <c r="G8" i="106"/>
  <c r="H8" i="106"/>
  <c r="I8" i="106"/>
  <c r="K8" i="106"/>
  <c r="O8" i="106"/>
  <c r="P8" i="106"/>
  <c r="Q8" i="106"/>
  <c r="S8" i="106"/>
  <c r="T8" i="106"/>
  <c r="V8" i="106" s="1"/>
  <c r="U8" i="106"/>
  <c r="X8" i="106"/>
  <c r="Y8" i="106"/>
  <c r="Z8" i="106" s="1"/>
  <c r="AA8" i="106"/>
  <c r="AB8" i="106"/>
  <c r="AC8" i="106"/>
  <c r="AD8" i="106"/>
  <c r="AH8" i="106" s="1"/>
  <c r="AE8" i="106"/>
  <c r="AF8" i="106"/>
  <c r="AG8" i="106"/>
  <c r="AI8" i="106"/>
  <c r="AL8" i="106" s="1"/>
  <c r="D9" i="106"/>
  <c r="N9" i="106" s="1"/>
  <c r="E9" i="106"/>
  <c r="H9" i="106"/>
  <c r="J9" i="106"/>
  <c r="M9" i="106"/>
  <c r="Q9" i="106"/>
  <c r="S9" i="106"/>
  <c r="T9" i="106"/>
  <c r="Y9" i="106"/>
  <c r="Z9" i="106" s="1"/>
  <c r="AB9" i="106"/>
  <c r="AD9" i="106"/>
  <c r="AF9" i="106" s="1"/>
  <c r="AE9" i="106"/>
  <c r="AG9" i="106"/>
  <c r="AI9" i="106"/>
  <c r="AL9" i="106" s="1"/>
  <c r="AJ9" i="106"/>
  <c r="D10" i="106"/>
  <c r="F11" i="106" s="1"/>
  <c r="E10" i="106"/>
  <c r="F10" i="106"/>
  <c r="G10" i="106"/>
  <c r="H10" i="106"/>
  <c r="I10" i="106"/>
  <c r="J10" i="106"/>
  <c r="K10" i="106"/>
  <c r="L10" i="106"/>
  <c r="M10" i="106"/>
  <c r="N10" i="106"/>
  <c r="O10" i="106"/>
  <c r="P10" i="106"/>
  <c r="Q10" i="106"/>
  <c r="R10" i="106"/>
  <c r="S10" i="106"/>
  <c r="T10" i="106"/>
  <c r="U10" i="106"/>
  <c r="V10" i="106"/>
  <c r="W10" i="106"/>
  <c r="X10" i="106"/>
  <c r="Y10" i="106"/>
  <c r="Z10" i="106"/>
  <c r="AA10" i="106"/>
  <c r="AB10" i="106"/>
  <c r="AC10" i="106"/>
  <c r="AD10" i="106"/>
  <c r="AH11" i="106" s="1"/>
  <c r="AE10" i="106"/>
  <c r="AF10" i="106"/>
  <c r="AG10" i="106"/>
  <c r="AH10" i="106"/>
  <c r="AI10" i="106"/>
  <c r="AJ11" i="106" s="1"/>
  <c r="AJ10" i="106"/>
  <c r="AK10" i="106"/>
  <c r="AL10" i="106"/>
  <c r="AE11" i="106"/>
  <c r="AF11" i="106"/>
  <c r="AG11" i="106"/>
  <c r="AD11" i="106" s="1"/>
  <c r="AK11" i="106"/>
  <c r="AL11" i="106"/>
  <c r="D12" i="106"/>
  <c r="G12" i="106" s="1"/>
  <c r="S12" i="106"/>
  <c r="T12" i="106"/>
  <c r="W12" i="106" s="1"/>
  <c r="V12" i="106"/>
  <c r="Y12" i="106"/>
  <c r="Z12" i="106" s="1"/>
  <c r="AD12" i="106"/>
  <c r="AI12" i="106"/>
  <c r="AL12" i="106" s="1"/>
  <c r="D13" i="106"/>
  <c r="E13" i="106" s="1"/>
  <c r="T13" i="106"/>
  <c r="U13" i="106" s="1"/>
  <c r="Y13" i="106"/>
  <c r="AB13" i="106" s="1"/>
  <c r="AA13" i="106"/>
  <c r="AD13" i="106"/>
  <c r="AE13" i="106"/>
  <c r="AF13" i="106"/>
  <c r="AG13" i="106"/>
  <c r="AH13" i="106"/>
  <c r="AI13" i="106"/>
  <c r="D14" i="106"/>
  <c r="I14" i="106" s="1"/>
  <c r="E14" i="106"/>
  <c r="H14" i="106"/>
  <c r="L14" i="106"/>
  <c r="T14" i="106"/>
  <c r="W14" i="106" s="1"/>
  <c r="U14" i="106"/>
  <c r="X14" i="106"/>
  <c r="Y14" i="106"/>
  <c r="AA14" i="106" s="1"/>
  <c r="AD14" i="106"/>
  <c r="AG14" i="106" s="1"/>
  <c r="AF14" i="106"/>
  <c r="AI14" i="106"/>
  <c r="AJ14" i="106"/>
  <c r="AK14" i="106"/>
  <c r="AL14" i="106"/>
  <c r="D15" i="106"/>
  <c r="F15" i="106" s="1"/>
  <c r="G15" i="106"/>
  <c r="I15" i="106"/>
  <c r="K15" i="106"/>
  <c r="L15" i="106"/>
  <c r="M15" i="106"/>
  <c r="O15" i="106"/>
  <c r="Q15" i="106"/>
  <c r="R15" i="106"/>
  <c r="S15" i="106"/>
  <c r="T15" i="106"/>
  <c r="V15" i="106" s="1"/>
  <c r="U15" i="106"/>
  <c r="W15" i="106"/>
  <c r="Y15" i="106"/>
  <c r="AB15" i="106" s="1"/>
  <c r="Z15" i="106"/>
  <c r="AC15" i="106"/>
  <c r="AD15" i="106"/>
  <c r="AG15" i="106" s="1"/>
  <c r="AF15" i="106"/>
  <c r="AI15" i="106"/>
  <c r="AL15" i="106" s="1"/>
  <c r="D16" i="106"/>
  <c r="H17" i="106" s="1"/>
  <c r="E16" i="106"/>
  <c r="F16" i="106"/>
  <c r="G16" i="106"/>
  <c r="H16" i="106"/>
  <c r="I16" i="106"/>
  <c r="J16" i="106"/>
  <c r="K16" i="106"/>
  <c r="L16" i="106"/>
  <c r="M16" i="106"/>
  <c r="N16" i="106"/>
  <c r="O16" i="106"/>
  <c r="P16" i="106"/>
  <c r="Q16" i="106"/>
  <c r="R16" i="106"/>
  <c r="S16" i="106"/>
  <c r="T16" i="106"/>
  <c r="X17" i="106" s="1"/>
  <c r="U16" i="106"/>
  <c r="V16" i="106"/>
  <c r="W16" i="106"/>
  <c r="X16" i="106"/>
  <c r="Y16" i="106"/>
  <c r="Z17" i="106" s="1"/>
  <c r="Z16" i="106"/>
  <c r="AA16" i="106"/>
  <c r="AB16" i="106"/>
  <c r="AC16" i="106"/>
  <c r="AD16" i="106"/>
  <c r="AF17" i="106" s="1"/>
  <c r="AE16" i="106"/>
  <c r="AF16" i="106"/>
  <c r="AG16" i="106"/>
  <c r="AH16" i="106"/>
  <c r="AI16" i="106"/>
  <c r="AJ16" i="106"/>
  <c r="AK16" i="106"/>
  <c r="AL16" i="106"/>
  <c r="E17" i="106"/>
  <c r="F17" i="106"/>
  <c r="L17" i="106"/>
  <c r="M17" i="106"/>
  <c r="O17" i="106"/>
  <c r="Q17" i="106"/>
  <c r="S17" i="106"/>
  <c r="W17" i="106"/>
  <c r="AA17" i="106"/>
  <c r="AB17" i="106"/>
  <c r="AC17" i="106"/>
  <c r="AE17" i="106"/>
  <c r="AG17" i="106"/>
  <c r="AJ17" i="106"/>
  <c r="AK17" i="106"/>
  <c r="AL17" i="106"/>
  <c r="D18" i="106"/>
  <c r="Q18" i="106" s="1"/>
  <c r="L18" i="106"/>
  <c r="T18" i="106"/>
  <c r="Y18" i="106"/>
  <c r="AD18" i="106"/>
  <c r="AE18" i="106" s="1"/>
  <c r="AG18" i="106"/>
  <c r="AH18" i="106"/>
  <c r="AI18" i="106"/>
  <c r="AK18" i="106" s="1"/>
  <c r="AJ18" i="106"/>
  <c r="D19" i="106"/>
  <c r="J19" i="106" s="1"/>
  <c r="H19" i="106"/>
  <c r="I19" i="106"/>
  <c r="L19" i="106"/>
  <c r="M19" i="106"/>
  <c r="Q19" i="106"/>
  <c r="R19" i="106"/>
  <c r="T19" i="106"/>
  <c r="U19" i="106" s="1"/>
  <c r="Y19" i="106"/>
  <c r="AD19" i="106"/>
  <c r="AG19" i="106" s="1"/>
  <c r="AI19" i="106"/>
  <c r="AJ19" i="106" s="1"/>
  <c r="D20" i="106"/>
  <c r="G20" i="106" s="1"/>
  <c r="L20" i="106"/>
  <c r="N20" i="106"/>
  <c r="T20" i="106"/>
  <c r="W20" i="106" s="1"/>
  <c r="Y20" i="106"/>
  <c r="Z20" i="106" s="1"/>
  <c r="AB20" i="106"/>
  <c r="AC20" i="106"/>
  <c r="AD20" i="106"/>
  <c r="AI20" i="106"/>
  <c r="AL20" i="106" s="1"/>
  <c r="D21" i="106"/>
  <c r="E21" i="106" s="1"/>
  <c r="H21" i="106"/>
  <c r="I21" i="106"/>
  <c r="K21" i="106"/>
  <c r="L21" i="106"/>
  <c r="P21" i="106"/>
  <c r="Q21" i="106"/>
  <c r="S21" i="106"/>
  <c r="T21" i="106"/>
  <c r="U21" i="106" s="1"/>
  <c r="X21" i="106"/>
  <c r="Y21" i="106"/>
  <c r="AB21" i="106" s="1"/>
  <c r="AD21" i="106"/>
  <c r="AE21" i="106" s="1"/>
  <c r="AI21" i="106"/>
  <c r="D22" i="106"/>
  <c r="F23" i="106" s="1"/>
  <c r="E22" i="106"/>
  <c r="F22" i="106"/>
  <c r="G22" i="106"/>
  <c r="H22" i="106"/>
  <c r="I22" i="106"/>
  <c r="J22" i="106"/>
  <c r="K22" i="106"/>
  <c r="L22" i="106"/>
  <c r="M22" i="106"/>
  <c r="N22" i="106"/>
  <c r="O22" i="106"/>
  <c r="P22" i="106"/>
  <c r="Q22" i="106"/>
  <c r="R22" i="106"/>
  <c r="S22" i="106"/>
  <c r="T22" i="106"/>
  <c r="V23" i="106" s="1"/>
  <c r="U22" i="106"/>
  <c r="V22" i="106"/>
  <c r="W22" i="106"/>
  <c r="X22" i="106"/>
  <c r="Y22" i="106"/>
  <c r="Z22" i="106"/>
  <c r="AA22" i="106"/>
  <c r="AB22" i="106"/>
  <c r="AC22" i="106"/>
  <c r="AD22" i="106"/>
  <c r="AE23" i="106" s="1"/>
  <c r="AE22" i="106"/>
  <c r="AF22" i="106"/>
  <c r="AG22" i="106"/>
  <c r="AH22" i="106"/>
  <c r="AI22" i="106"/>
  <c r="AJ23" i="106" s="1"/>
  <c r="AJ22" i="106"/>
  <c r="AK22" i="106"/>
  <c r="AL22" i="106"/>
  <c r="L23" i="106"/>
  <c r="O23" i="106"/>
  <c r="Z23" i="106"/>
  <c r="AA23" i="106"/>
  <c r="AB23" i="106"/>
  <c r="AC23" i="106"/>
  <c r="AL23" i="106"/>
  <c r="D24" i="106"/>
  <c r="K24" i="106" s="1"/>
  <c r="H24" i="106"/>
  <c r="Q24" i="106"/>
  <c r="T24" i="106"/>
  <c r="U24" i="106" s="1"/>
  <c r="Y24" i="106"/>
  <c r="AA24" i="106" s="1"/>
  <c r="AD24" i="106"/>
  <c r="AH24" i="106" s="1"/>
  <c r="AE24" i="106"/>
  <c r="AG24" i="106"/>
  <c r="AI24" i="106"/>
  <c r="AK24" i="106" s="1"/>
  <c r="D25" i="106"/>
  <c r="L25" i="106" s="1"/>
  <c r="G25" i="106"/>
  <c r="T25" i="106"/>
  <c r="Y25" i="106"/>
  <c r="Z25" i="106" s="1"/>
  <c r="AD25" i="106"/>
  <c r="AF25" i="106" s="1"/>
  <c r="AI25" i="106"/>
  <c r="AK25" i="106" s="1"/>
  <c r="AJ25" i="106"/>
  <c r="AL25" i="106"/>
  <c r="D26" i="106"/>
  <c r="L26" i="106" s="1"/>
  <c r="I26" i="106"/>
  <c r="T26" i="106"/>
  <c r="Y26" i="106"/>
  <c r="AD26" i="106"/>
  <c r="AE26" i="106" s="1"/>
  <c r="AG26" i="106"/>
  <c r="AH26" i="106"/>
  <c r="AI26" i="106"/>
  <c r="AK26" i="106" s="1"/>
  <c r="D27" i="106"/>
  <c r="E27" i="106"/>
  <c r="F27" i="106"/>
  <c r="G27" i="106"/>
  <c r="H27" i="106"/>
  <c r="I27" i="106"/>
  <c r="J27" i="106"/>
  <c r="K27" i="106"/>
  <c r="L27" i="106"/>
  <c r="M27" i="106"/>
  <c r="N27" i="106"/>
  <c r="O27" i="106"/>
  <c r="P27" i="106"/>
  <c r="Q27" i="106"/>
  <c r="R27" i="106"/>
  <c r="S27" i="106"/>
  <c r="T27" i="106"/>
  <c r="U27" i="106"/>
  <c r="V27" i="106"/>
  <c r="W27" i="106"/>
  <c r="X27" i="106"/>
  <c r="Y27" i="106"/>
  <c r="AD27" i="106"/>
  <c r="AG27" i="106" s="1"/>
  <c r="AI27" i="106"/>
  <c r="AJ27" i="106" s="1"/>
  <c r="D28" i="106"/>
  <c r="L29" i="106" s="1"/>
  <c r="E28" i="106"/>
  <c r="F28" i="106"/>
  <c r="G28" i="106"/>
  <c r="H28" i="106"/>
  <c r="I28" i="106"/>
  <c r="J28" i="106"/>
  <c r="K28" i="106"/>
  <c r="L28" i="106"/>
  <c r="M28" i="106"/>
  <c r="N28" i="106"/>
  <c r="O28" i="106"/>
  <c r="P28" i="106"/>
  <c r="Q28" i="106"/>
  <c r="R28" i="106"/>
  <c r="S28" i="106"/>
  <c r="T28" i="106"/>
  <c r="U29" i="106" s="1"/>
  <c r="U28" i="106"/>
  <c r="V28" i="106"/>
  <c r="W28" i="106"/>
  <c r="X28" i="106"/>
  <c r="Y28" i="106"/>
  <c r="Z28" i="106"/>
  <c r="AA28" i="106"/>
  <c r="AB28" i="106"/>
  <c r="AC28" i="106"/>
  <c r="AD28" i="106"/>
  <c r="AE28" i="106"/>
  <c r="AF28" i="106"/>
  <c r="AG28" i="106"/>
  <c r="AH28" i="106"/>
  <c r="AI28" i="106"/>
  <c r="AJ28" i="106"/>
  <c r="AK28" i="106"/>
  <c r="AL28" i="106"/>
  <c r="H29" i="106"/>
  <c r="K29" i="106"/>
  <c r="P29" i="106"/>
  <c r="S29" i="106"/>
  <c r="X29" i="106"/>
  <c r="Z29" i="106"/>
  <c r="AA29" i="106"/>
  <c r="Y29" i="106" s="1"/>
  <c r="AB29" i="106"/>
  <c r="AC29" i="106"/>
  <c r="AF29" i="106"/>
  <c r="D30" i="106"/>
  <c r="I30" i="106" s="1"/>
  <c r="E30" i="106"/>
  <c r="F30" i="106"/>
  <c r="G30" i="106"/>
  <c r="H30" i="106"/>
  <c r="J30" i="106"/>
  <c r="L30" i="106"/>
  <c r="M30" i="106"/>
  <c r="N30" i="106"/>
  <c r="O30" i="106"/>
  <c r="P30" i="106"/>
  <c r="R30" i="106"/>
  <c r="T30" i="106"/>
  <c r="U30" i="106" s="1"/>
  <c r="Y30" i="106"/>
  <c r="AC30" i="106" s="1"/>
  <c r="Z30" i="106"/>
  <c r="AB30" i="106"/>
  <c r="AD30" i="106"/>
  <c r="AG30" i="106" s="1"/>
  <c r="AF30" i="106"/>
  <c r="AI30" i="106"/>
  <c r="AJ30" i="106"/>
  <c r="AK30" i="106"/>
  <c r="AL30" i="106"/>
  <c r="D31" i="106"/>
  <c r="F31" i="106" s="1"/>
  <c r="T31" i="106"/>
  <c r="V31" i="106" s="1"/>
  <c r="Y31" i="106"/>
  <c r="Z31" i="106" s="1"/>
  <c r="AB31" i="106"/>
  <c r="AC31" i="106"/>
  <c r="AD31" i="106"/>
  <c r="AF31" i="106" s="1"/>
  <c r="AE31" i="106"/>
  <c r="AG31" i="106"/>
  <c r="AH31" i="106"/>
  <c r="AI31" i="106"/>
  <c r="AL31" i="106" s="1"/>
  <c r="AK31" i="106"/>
  <c r="D32" i="106"/>
  <c r="K32" i="106" s="1"/>
  <c r="H32" i="106"/>
  <c r="R32" i="106"/>
  <c r="T32" i="106"/>
  <c r="U32" i="106" s="1"/>
  <c r="V32" i="106"/>
  <c r="W32" i="106"/>
  <c r="X32" i="106"/>
  <c r="Y32" i="106"/>
  <c r="AA32" i="106" s="1"/>
  <c r="Z32" i="106"/>
  <c r="AD32" i="106"/>
  <c r="AE32" i="106"/>
  <c r="AF32" i="106"/>
  <c r="AG32" i="106"/>
  <c r="AH32" i="106"/>
  <c r="AI32" i="106"/>
  <c r="AL32" i="106" s="1"/>
  <c r="AJ32" i="106"/>
  <c r="AK32" i="106"/>
  <c r="D33" i="106"/>
  <c r="G33" i="106" s="1"/>
  <c r="T33" i="106"/>
  <c r="W33" i="106" s="1"/>
  <c r="Y33" i="106"/>
  <c r="Z33" i="106" s="1"/>
  <c r="AA33" i="106"/>
  <c r="AB33" i="106"/>
  <c r="AC33" i="106"/>
  <c r="AD33" i="106"/>
  <c r="AF33" i="106" s="1"/>
  <c r="AE33" i="106"/>
  <c r="AI33" i="106"/>
  <c r="AJ33" i="106"/>
  <c r="AK33" i="106"/>
  <c r="AL33" i="106"/>
  <c r="D34" i="106"/>
  <c r="E34" i="106"/>
  <c r="F34" i="106"/>
  <c r="G34" i="106"/>
  <c r="H34" i="106"/>
  <c r="I34" i="106"/>
  <c r="J34" i="106"/>
  <c r="K34" i="106"/>
  <c r="L34" i="106"/>
  <c r="M34" i="106"/>
  <c r="N34" i="106"/>
  <c r="O34" i="106"/>
  <c r="P34" i="106"/>
  <c r="Q34" i="106"/>
  <c r="R34" i="106"/>
  <c r="S34" i="106"/>
  <c r="T34" i="106"/>
  <c r="V35" i="106" s="1"/>
  <c r="U34" i="106"/>
  <c r="V34" i="106"/>
  <c r="W34" i="106"/>
  <c r="X34" i="106"/>
  <c r="Y34" i="106"/>
  <c r="Z34" i="106"/>
  <c r="AA34" i="106"/>
  <c r="AB34" i="106"/>
  <c r="AC34" i="106"/>
  <c r="AD34" i="106"/>
  <c r="AH35" i="106" s="1"/>
  <c r="AE34" i="106"/>
  <c r="AF34" i="106"/>
  <c r="AG34" i="106"/>
  <c r="AH34" i="106"/>
  <c r="AI34" i="106"/>
  <c r="AJ35" i="106" s="1"/>
  <c r="AJ34" i="106"/>
  <c r="AK34" i="106"/>
  <c r="AL34" i="106"/>
  <c r="F35" i="106"/>
  <c r="Q35" i="106"/>
  <c r="AE35" i="106"/>
  <c r="AF35" i="106"/>
  <c r="AG35" i="106"/>
  <c r="AL35" i="106"/>
  <c r="D36" i="106"/>
  <c r="F36" i="106" s="1"/>
  <c r="N36" i="106"/>
  <c r="T36" i="106"/>
  <c r="V36" i="106"/>
  <c r="Y36" i="106"/>
  <c r="Z36" i="106" s="1"/>
  <c r="AB36" i="106"/>
  <c r="AD36" i="106"/>
  <c r="AI36" i="106"/>
  <c r="AK36" i="106" s="1"/>
  <c r="AJ36" i="106"/>
  <c r="D37" i="106"/>
  <c r="J37" i="106" s="1"/>
  <c r="G37" i="106"/>
  <c r="I37" i="106"/>
  <c r="L37" i="106"/>
  <c r="O37" i="106"/>
  <c r="Q37" i="106"/>
  <c r="T37" i="106"/>
  <c r="U37" i="106" s="1"/>
  <c r="W37" i="106"/>
  <c r="Y37" i="106"/>
  <c r="AA37" i="106" s="1"/>
  <c r="AD37" i="106"/>
  <c r="AF37" i="106" s="1"/>
  <c r="AE37" i="106"/>
  <c r="AH37" i="106"/>
  <c r="AI37" i="106"/>
  <c r="D38" i="106"/>
  <c r="I38" i="106" s="1"/>
  <c r="N38" i="106"/>
  <c r="T38" i="106"/>
  <c r="U38" i="106" s="1"/>
  <c r="V38" i="106"/>
  <c r="W38" i="106"/>
  <c r="X38" i="106"/>
  <c r="Y38" i="106"/>
  <c r="Z38" i="106" s="1"/>
  <c r="AA38" i="106"/>
  <c r="AD38" i="106"/>
  <c r="AF38" i="106" s="1"/>
  <c r="AI38" i="106"/>
  <c r="AK38" i="106" s="1"/>
  <c r="AJ38" i="106"/>
  <c r="D39" i="106"/>
  <c r="F39" i="106" s="1"/>
  <c r="K39" i="106"/>
  <c r="M39" i="106"/>
  <c r="T39" i="106"/>
  <c r="V39" i="106" s="1"/>
  <c r="Y39" i="106"/>
  <c r="Z39" i="106"/>
  <c r="AA39" i="106"/>
  <c r="AB39" i="106"/>
  <c r="AC39" i="106"/>
  <c r="AD39" i="106"/>
  <c r="AF39" i="106" s="1"/>
  <c r="AE39" i="106"/>
  <c r="AH39" i="106"/>
  <c r="AI39" i="106"/>
  <c r="AK39" i="106"/>
  <c r="D4" i="100"/>
  <c r="E4" i="100"/>
  <c r="F4" i="100"/>
  <c r="G4" i="100"/>
  <c r="H4" i="100"/>
  <c r="E5" i="100"/>
  <c r="F5" i="100"/>
  <c r="G5" i="100"/>
  <c r="H5" i="100"/>
  <c r="D6" i="100"/>
  <c r="E6" i="100" s="1"/>
  <c r="D7" i="100"/>
  <c r="H7" i="100" s="1"/>
  <c r="G7" i="100"/>
  <c r="D8" i="100"/>
  <c r="E8" i="100" s="1"/>
  <c r="G8" i="100"/>
  <c r="D9" i="100"/>
  <c r="H9" i="100" s="1"/>
  <c r="E9" i="100"/>
  <c r="F9" i="100"/>
  <c r="G9" i="100"/>
  <c r="D10" i="100"/>
  <c r="F10" i="100" s="1"/>
  <c r="E10" i="100"/>
  <c r="H10" i="100"/>
  <c r="D11" i="100"/>
  <c r="F11" i="100" s="1"/>
  <c r="E11" i="100"/>
  <c r="G11" i="100"/>
  <c r="H11" i="100"/>
  <c r="D12" i="100"/>
  <c r="E12" i="100" s="1"/>
  <c r="F12" i="100"/>
  <c r="G12" i="100"/>
  <c r="H12" i="100"/>
  <c r="D13" i="100"/>
  <c r="E13" i="100"/>
  <c r="F13" i="100"/>
  <c r="G13" i="100"/>
  <c r="H13" i="100"/>
  <c r="E14" i="100"/>
  <c r="F14" i="100"/>
  <c r="G14" i="100"/>
  <c r="H14" i="100"/>
  <c r="D15" i="100"/>
  <c r="F15" i="100" s="1"/>
  <c r="E15" i="100"/>
  <c r="H15" i="100"/>
  <c r="D16" i="100"/>
  <c r="F16" i="100" s="1"/>
  <c r="E16" i="100"/>
  <c r="G16" i="100"/>
  <c r="H16" i="100"/>
  <c r="D17" i="100"/>
  <c r="G17" i="100" s="1"/>
  <c r="F17" i="100"/>
  <c r="H17" i="100"/>
  <c r="D18" i="100"/>
  <c r="H18" i="100" s="1"/>
  <c r="E18" i="100"/>
  <c r="F18" i="100"/>
  <c r="G18" i="100"/>
  <c r="D19" i="100"/>
  <c r="E19" i="100" s="1"/>
  <c r="D20" i="100"/>
  <c r="H20" i="100" s="1"/>
  <c r="G20" i="100"/>
  <c r="D21" i="100"/>
  <c r="E21" i="100" s="1"/>
  <c r="G21" i="100"/>
  <c r="D22" i="100"/>
  <c r="E22" i="100"/>
  <c r="F22" i="100"/>
  <c r="G22" i="100"/>
  <c r="H22" i="100"/>
  <c r="E23" i="100"/>
  <c r="F23" i="100"/>
  <c r="G23" i="100"/>
  <c r="H23" i="100"/>
  <c r="D24" i="100"/>
  <c r="E24" i="100" s="1"/>
  <c r="D25" i="100"/>
  <c r="H25" i="100" s="1"/>
  <c r="G25" i="100"/>
  <c r="D26" i="100"/>
  <c r="E26" i="100" s="1"/>
  <c r="G26" i="100"/>
  <c r="D27" i="100"/>
  <c r="H27" i="100" s="1"/>
  <c r="E27" i="100"/>
  <c r="F27" i="100"/>
  <c r="G27" i="100"/>
  <c r="D28" i="100"/>
  <c r="F28" i="100" s="1"/>
  <c r="E28" i="100"/>
  <c r="H28" i="100"/>
  <c r="D29" i="100"/>
  <c r="F29" i="100" s="1"/>
  <c r="E29" i="100"/>
  <c r="G29" i="100"/>
  <c r="H29" i="100"/>
  <c r="D30" i="100"/>
  <c r="E30" i="100" s="1"/>
  <c r="F30" i="100"/>
  <c r="G30" i="100"/>
  <c r="H30" i="100"/>
  <c r="D31" i="100"/>
  <c r="E31" i="100"/>
  <c r="F31" i="100"/>
  <c r="G31" i="100"/>
  <c r="H31" i="100"/>
  <c r="E32" i="100"/>
  <c r="F32" i="100"/>
  <c r="G32" i="100"/>
  <c r="H32" i="100"/>
  <c r="D33" i="100"/>
  <c r="F33" i="100" s="1"/>
  <c r="E33" i="100"/>
  <c r="H33" i="100"/>
  <c r="D34" i="100"/>
  <c r="F34" i="100" s="1"/>
  <c r="E34" i="100"/>
  <c r="G34" i="100"/>
  <c r="H34" i="100"/>
  <c r="D35" i="100"/>
  <c r="E35" i="100" s="1"/>
  <c r="F35" i="100"/>
  <c r="G35" i="100"/>
  <c r="H35" i="100"/>
  <c r="D36" i="100"/>
  <c r="E36" i="100"/>
  <c r="F36" i="100"/>
  <c r="G36" i="100"/>
  <c r="H36" i="100"/>
  <c r="D37" i="100"/>
  <c r="E37" i="100" s="1"/>
  <c r="D38" i="100"/>
  <c r="H38" i="100" s="1"/>
  <c r="G38" i="100"/>
  <c r="D39" i="100"/>
  <c r="G40" i="100" s="1"/>
  <c r="E39" i="100"/>
  <c r="F39" i="100"/>
  <c r="G39" i="100"/>
  <c r="H39" i="100"/>
  <c r="F40" i="100"/>
  <c r="H40" i="100"/>
  <c r="D41" i="100"/>
  <c r="E41" i="100"/>
  <c r="F41" i="100"/>
  <c r="G41" i="100"/>
  <c r="H41" i="100"/>
  <c r="D42" i="100"/>
  <c r="E42" i="100" s="1"/>
  <c r="D43" i="100"/>
  <c r="H43" i="100" s="1"/>
  <c r="G43" i="100"/>
  <c r="D44" i="100"/>
  <c r="E44" i="100" s="1"/>
  <c r="G44" i="100"/>
  <c r="D45" i="100"/>
  <c r="E45" i="100"/>
  <c r="F45" i="100"/>
  <c r="G45" i="100"/>
  <c r="H45" i="100"/>
  <c r="D46" i="100"/>
  <c r="F46" i="100" s="1"/>
  <c r="E46" i="100"/>
  <c r="H46" i="100"/>
  <c r="D47" i="100"/>
  <c r="F48" i="100" s="1"/>
  <c r="E47" i="100"/>
  <c r="F47" i="100"/>
  <c r="G47" i="100"/>
  <c r="H47" i="100"/>
  <c r="E48" i="100"/>
  <c r="G48" i="100"/>
  <c r="H48" i="100"/>
  <c r="D49" i="100"/>
  <c r="E49" i="100" s="1"/>
  <c r="G49" i="100"/>
  <c r="D50" i="100"/>
  <c r="E50" i="100"/>
  <c r="F50" i="100"/>
  <c r="G50" i="100"/>
  <c r="H50" i="100"/>
  <c r="D51" i="100"/>
  <c r="F51" i="100" s="1"/>
  <c r="E51" i="100"/>
  <c r="H51" i="100"/>
  <c r="D52" i="100"/>
  <c r="F52" i="100" s="1"/>
  <c r="E52" i="100"/>
  <c r="G52" i="100"/>
  <c r="H52" i="100"/>
  <c r="D53" i="100"/>
  <c r="E53" i="100" s="1"/>
  <c r="F53" i="100"/>
  <c r="G53" i="100"/>
  <c r="H53" i="100"/>
  <c r="D54" i="100"/>
  <c r="H54" i="100" s="1"/>
  <c r="E54" i="100"/>
  <c r="F54" i="100"/>
  <c r="G54" i="100"/>
  <c r="D55" i="100"/>
  <c r="E56" i="100" s="1"/>
  <c r="E55" i="100"/>
  <c r="F55" i="100"/>
  <c r="G55" i="100"/>
  <c r="H55" i="100"/>
  <c r="H56" i="100"/>
  <c r="D57" i="100"/>
  <c r="F57" i="100" s="1"/>
  <c r="E57" i="100"/>
  <c r="G57" i="100"/>
  <c r="H57" i="100"/>
  <c r="D58" i="100"/>
  <c r="E58" i="100" s="1"/>
  <c r="F58" i="100"/>
  <c r="G58" i="100"/>
  <c r="H58" i="100"/>
  <c r="D59" i="100"/>
  <c r="H59" i="100" s="1"/>
  <c r="E59" i="100"/>
  <c r="F59" i="100"/>
  <c r="G59" i="100"/>
  <c r="D60" i="100"/>
  <c r="E60" i="100" s="1"/>
  <c r="D61" i="100"/>
  <c r="H61" i="100" s="1"/>
  <c r="G61" i="100"/>
  <c r="D62" i="100"/>
  <c r="E62" i="100" s="1"/>
  <c r="F62" i="100"/>
  <c r="G62" i="100"/>
  <c r="D63" i="100"/>
  <c r="E63" i="100"/>
  <c r="F63" i="100"/>
  <c r="G63" i="100"/>
  <c r="H63" i="100"/>
  <c r="D64" i="100"/>
  <c r="F64" i="100" s="1"/>
  <c r="E64" i="100"/>
  <c r="H64" i="100"/>
  <c r="D65" i="100"/>
  <c r="F65" i="100" s="1"/>
  <c r="E65" i="100"/>
  <c r="G65" i="100"/>
  <c r="H65" i="100"/>
  <c r="D66" i="100"/>
  <c r="E66" i="100" s="1"/>
  <c r="F66" i="100"/>
  <c r="G66" i="100"/>
  <c r="H66" i="100"/>
  <c r="D67" i="100"/>
  <c r="E67" i="100"/>
  <c r="F67" i="100"/>
  <c r="G67" i="100"/>
  <c r="H67" i="100"/>
  <c r="E68" i="100"/>
  <c r="F68" i="100"/>
  <c r="G68" i="100"/>
  <c r="H68" i="100"/>
  <c r="D69" i="100"/>
  <c r="F69" i="100" s="1"/>
  <c r="E69" i="100"/>
  <c r="H69" i="100"/>
  <c r="D70" i="100"/>
  <c r="F70" i="100" s="1"/>
  <c r="E70" i="100"/>
  <c r="G70" i="100"/>
  <c r="H70" i="100"/>
  <c r="D71" i="100"/>
  <c r="E71" i="100" s="1"/>
  <c r="F71" i="100"/>
  <c r="G71" i="100"/>
  <c r="H71" i="100"/>
  <c r="D72" i="100"/>
  <c r="H72" i="100" s="1"/>
  <c r="E72" i="100"/>
  <c r="F72" i="100"/>
  <c r="G72" i="100"/>
  <c r="D73" i="100"/>
  <c r="E73" i="100" s="1"/>
  <c r="D74" i="100"/>
  <c r="H74" i="100" s="1"/>
  <c r="G74" i="100"/>
  <c r="D75" i="100"/>
  <c r="E75" i="100" s="1"/>
  <c r="G75" i="100"/>
  <c r="D76" i="100"/>
  <c r="E76" i="100"/>
  <c r="F76" i="100"/>
  <c r="G76" i="100"/>
  <c r="H76" i="100"/>
  <c r="D77" i="100"/>
  <c r="F77" i="100" s="1"/>
  <c r="E77" i="100"/>
  <c r="H77" i="100"/>
  <c r="D78" i="100"/>
  <c r="F78" i="100" s="1"/>
  <c r="E78" i="100"/>
  <c r="G78" i="100"/>
  <c r="H78" i="100"/>
  <c r="D79" i="100"/>
  <c r="E80" i="100" s="1"/>
  <c r="E79" i="100"/>
  <c r="F79" i="100"/>
  <c r="G79" i="100"/>
  <c r="H79" i="100"/>
  <c r="F80" i="100"/>
  <c r="G80" i="100"/>
  <c r="H80" i="100"/>
  <c r="D81" i="100"/>
  <c r="E81" i="100"/>
  <c r="F81" i="100"/>
  <c r="G81" i="100"/>
  <c r="H81" i="100"/>
  <c r="D82" i="100"/>
  <c r="F82" i="100" s="1"/>
  <c r="E82" i="100"/>
  <c r="H82" i="100"/>
  <c r="D83" i="100"/>
  <c r="F83" i="100" s="1"/>
  <c r="E83" i="100"/>
  <c r="G83" i="100"/>
  <c r="H83" i="100"/>
  <c r="D84" i="100"/>
  <c r="E84" i="100" s="1"/>
  <c r="F84" i="100"/>
  <c r="G84" i="100"/>
  <c r="H84" i="100"/>
  <c r="D85" i="100"/>
  <c r="H85" i="100" s="1"/>
  <c r="E85" i="100"/>
  <c r="F85" i="100"/>
  <c r="G85" i="100"/>
  <c r="D86" i="100"/>
  <c r="E86" i="100" s="1"/>
  <c r="D87" i="100"/>
  <c r="H87" i="100" s="1"/>
  <c r="G87" i="100"/>
  <c r="D88" i="100"/>
  <c r="E88" i="100" s="1"/>
  <c r="G88" i="100"/>
  <c r="D89" i="100"/>
  <c r="E89" i="100"/>
  <c r="F89" i="100"/>
  <c r="G89" i="100"/>
  <c r="H89" i="100"/>
  <c r="D90" i="100"/>
  <c r="F90" i="100" s="1"/>
  <c r="E90" i="100"/>
  <c r="H90" i="100"/>
  <c r="D91" i="100"/>
  <c r="E92" i="100" s="1"/>
  <c r="E91" i="100"/>
  <c r="F91" i="100"/>
  <c r="G91" i="100"/>
  <c r="H91" i="100"/>
  <c r="G92" i="100"/>
  <c r="H92" i="100"/>
  <c r="D93" i="100"/>
  <c r="E93" i="100" s="1"/>
  <c r="G93" i="100"/>
  <c r="D94" i="100"/>
  <c r="E94" i="100"/>
  <c r="F94" i="100"/>
  <c r="G94" i="100"/>
  <c r="H94" i="100"/>
  <c r="D95" i="100"/>
  <c r="F95" i="100" s="1"/>
  <c r="E95" i="100"/>
  <c r="H95" i="100"/>
  <c r="D96" i="100"/>
  <c r="F96" i="100" s="1"/>
  <c r="E96" i="100"/>
  <c r="G96" i="100"/>
  <c r="H96" i="100"/>
  <c r="D97" i="100"/>
  <c r="E97" i="100" s="1"/>
  <c r="F97" i="100"/>
  <c r="G97" i="100"/>
  <c r="H97" i="100"/>
  <c r="D98" i="100"/>
  <c r="H98" i="100" s="1"/>
  <c r="E98" i="100"/>
  <c r="F98" i="100"/>
  <c r="G98" i="100"/>
  <c r="D99" i="100"/>
  <c r="E99" i="100" s="1"/>
  <c r="D100" i="100"/>
  <c r="H100" i="100" s="1"/>
  <c r="G100" i="100"/>
  <c r="D101" i="100"/>
  <c r="E101" i="100" s="1"/>
  <c r="G101" i="100"/>
  <c r="D102" i="100"/>
  <c r="E102" i="100"/>
  <c r="F102" i="100"/>
  <c r="G102" i="100"/>
  <c r="H102" i="100"/>
  <c r="D103" i="100"/>
  <c r="E104" i="100" s="1"/>
  <c r="E103" i="100"/>
  <c r="F103" i="100"/>
  <c r="G103" i="100"/>
  <c r="H103" i="100"/>
  <c r="F104" i="100"/>
  <c r="H104" i="100"/>
  <c r="D105" i="100"/>
  <c r="H105" i="100" s="1"/>
  <c r="G105" i="100"/>
  <c r="D106" i="100"/>
  <c r="E106" i="100" s="1"/>
  <c r="G106" i="100"/>
  <c r="D107" i="100"/>
  <c r="E107" i="100"/>
  <c r="F107" i="100"/>
  <c r="G107" i="100"/>
  <c r="H107" i="100"/>
  <c r="D108" i="100"/>
  <c r="F108" i="100" s="1"/>
  <c r="E108" i="100"/>
  <c r="H108" i="100"/>
  <c r="D109" i="100"/>
  <c r="F109" i="100" s="1"/>
  <c r="E109" i="100"/>
  <c r="G109" i="100"/>
  <c r="H109" i="100"/>
  <c r="D110" i="100"/>
  <c r="E110" i="100" s="1"/>
  <c r="F110" i="100"/>
  <c r="G110" i="100"/>
  <c r="H110" i="100"/>
  <c r="D111" i="100"/>
  <c r="H111" i="100" s="1"/>
  <c r="E111" i="100"/>
  <c r="F111" i="100"/>
  <c r="G111" i="100"/>
  <c r="D112" i="100"/>
  <c r="E112" i="100" s="1"/>
  <c r="D113" i="100"/>
  <c r="H113" i="100" s="1"/>
  <c r="G113" i="100"/>
  <c r="D114" i="100"/>
  <c r="E114" i="100" s="1"/>
  <c r="G114" i="100"/>
  <c r="D115" i="100"/>
  <c r="E115" i="100"/>
  <c r="F115" i="100"/>
  <c r="G115" i="100"/>
  <c r="H115" i="100"/>
  <c r="E116" i="100"/>
  <c r="F116" i="100"/>
  <c r="G116" i="100"/>
  <c r="H116" i="100"/>
  <c r="D117" i="100"/>
  <c r="E117" i="100" s="1"/>
  <c r="D118" i="100"/>
  <c r="H118" i="100" s="1"/>
  <c r="G118" i="100"/>
  <c r="D119" i="100"/>
  <c r="E119" i="100" s="1"/>
  <c r="G119" i="100"/>
  <c r="D120" i="100"/>
  <c r="E120" i="100"/>
  <c r="F120" i="100"/>
  <c r="G120" i="100"/>
  <c r="H120" i="100"/>
  <c r="D121" i="100"/>
  <c r="F121" i="100" s="1"/>
  <c r="E121" i="100"/>
  <c r="H121" i="100"/>
  <c r="D122" i="100"/>
  <c r="F122" i="100" s="1"/>
  <c r="E122" i="100"/>
  <c r="G122" i="100"/>
  <c r="H122" i="100"/>
  <c r="D123" i="100"/>
  <c r="E123" i="100" s="1"/>
  <c r="F123" i="100"/>
  <c r="G123" i="100"/>
  <c r="H123" i="100"/>
  <c r="D124" i="100"/>
  <c r="H124" i="100" s="1"/>
  <c r="E124" i="100"/>
  <c r="F124" i="100"/>
  <c r="G124" i="100"/>
  <c r="D125" i="100"/>
  <c r="E125" i="100" s="1"/>
  <c r="D126" i="100"/>
  <c r="H126" i="100" s="1"/>
  <c r="G126" i="100"/>
  <c r="F5" i="98"/>
  <c r="G5" i="98"/>
  <c r="H5" i="98"/>
  <c r="E5" i="98" s="1"/>
  <c r="I5" i="98"/>
  <c r="J5" i="98"/>
  <c r="K5" i="98"/>
  <c r="L5" i="98"/>
  <c r="M5" i="98"/>
  <c r="O5" i="98"/>
  <c r="P5" i="98"/>
  <c r="Q5" i="98"/>
  <c r="R5" i="98"/>
  <c r="S5" i="98"/>
  <c r="T5" i="98"/>
  <c r="U5" i="98"/>
  <c r="V5" i="98"/>
  <c r="W5" i="98"/>
  <c r="X5" i="98"/>
  <c r="Y5" i="98"/>
  <c r="Z5" i="98"/>
  <c r="AA5" i="98"/>
  <c r="AB5" i="98"/>
  <c r="AC5" i="98"/>
  <c r="F17" i="98"/>
  <c r="G17" i="98"/>
  <c r="H17" i="98"/>
  <c r="E17" i="98" s="1"/>
  <c r="I17" i="98"/>
  <c r="J17" i="98"/>
  <c r="K17" i="98"/>
  <c r="L17" i="98"/>
  <c r="M17" i="98"/>
  <c r="O17" i="98"/>
  <c r="P17" i="98"/>
  <c r="Q17" i="98"/>
  <c r="R17" i="98"/>
  <c r="S17" i="98"/>
  <c r="T17" i="98"/>
  <c r="U17" i="98"/>
  <c r="V17" i="98"/>
  <c r="W17" i="98"/>
  <c r="X17" i="98"/>
  <c r="Y17" i="98"/>
  <c r="Z17" i="98"/>
  <c r="AA17" i="98"/>
  <c r="AB17" i="98"/>
  <c r="AC17" i="98"/>
  <c r="F29" i="98"/>
  <c r="G29" i="98"/>
  <c r="H29" i="98"/>
  <c r="E29" i="98" s="1"/>
  <c r="I29" i="98"/>
  <c r="J29" i="98"/>
  <c r="K29" i="98"/>
  <c r="L29" i="98"/>
  <c r="M29" i="98"/>
  <c r="O29" i="98"/>
  <c r="P29" i="98"/>
  <c r="Q29" i="98"/>
  <c r="R29" i="98"/>
  <c r="S29" i="98"/>
  <c r="T29" i="98"/>
  <c r="U29" i="98"/>
  <c r="V29" i="98"/>
  <c r="W29" i="98"/>
  <c r="X29" i="98"/>
  <c r="Y29" i="98"/>
  <c r="Z29" i="98"/>
  <c r="AA29" i="98"/>
  <c r="AB29" i="98"/>
  <c r="AC29" i="98"/>
  <c r="F5" i="97"/>
  <c r="G5" i="97"/>
  <c r="H5" i="97"/>
  <c r="E5" i="97" s="1"/>
  <c r="I5" i="97"/>
  <c r="J5" i="97"/>
  <c r="E17" i="97"/>
  <c r="F17" i="97"/>
  <c r="G17" i="97"/>
  <c r="H17" i="97"/>
  <c r="I17" i="97"/>
  <c r="J17" i="97"/>
  <c r="F29" i="97"/>
  <c r="G29" i="97"/>
  <c r="E29" i="97" s="1"/>
  <c r="H29" i="97"/>
  <c r="I29" i="97"/>
  <c r="J29" i="97"/>
  <c r="D93" i="77"/>
  <c r="I93" i="77" s="1"/>
  <c r="I225" i="77"/>
  <c r="H225" i="77"/>
  <c r="G225" i="77"/>
  <c r="F225" i="77"/>
  <c r="E225" i="77"/>
  <c r="I220" i="77"/>
  <c r="H220" i="77"/>
  <c r="G220" i="77"/>
  <c r="F220" i="77"/>
  <c r="E220" i="77"/>
  <c r="I211" i="77"/>
  <c r="H211" i="77"/>
  <c r="G211" i="77"/>
  <c r="F211" i="77"/>
  <c r="E211" i="77"/>
  <c r="I206" i="77"/>
  <c r="H206" i="77"/>
  <c r="G206" i="77"/>
  <c r="F206" i="77"/>
  <c r="E206" i="77"/>
  <c r="F197" i="77"/>
  <c r="G197" i="77"/>
  <c r="H197" i="77"/>
  <c r="I197" i="77"/>
  <c r="E197" i="77"/>
  <c r="F192" i="77"/>
  <c r="G192" i="77"/>
  <c r="H192" i="77"/>
  <c r="I192" i="77"/>
  <c r="E192" i="77"/>
  <c r="D36" i="79"/>
  <c r="G36" i="79" s="1"/>
  <c r="I123" i="79"/>
  <c r="H123" i="79"/>
  <c r="G123" i="79"/>
  <c r="F123" i="79"/>
  <c r="E123" i="79"/>
  <c r="I119" i="79"/>
  <c r="H119" i="79"/>
  <c r="G119" i="79"/>
  <c r="F119" i="79"/>
  <c r="E119" i="79"/>
  <c r="I111" i="79"/>
  <c r="H111" i="79"/>
  <c r="G111" i="79"/>
  <c r="F111" i="79"/>
  <c r="E111" i="79"/>
  <c r="I107" i="79"/>
  <c r="H107" i="79"/>
  <c r="G107" i="79"/>
  <c r="F107" i="79"/>
  <c r="E107" i="79"/>
  <c r="F99" i="79"/>
  <c r="G99" i="79"/>
  <c r="H99" i="79"/>
  <c r="I99" i="79"/>
  <c r="E99" i="79"/>
  <c r="E95" i="79"/>
  <c r="F95" i="79"/>
  <c r="G95" i="79"/>
  <c r="H95" i="79"/>
  <c r="I95" i="79"/>
  <c r="L39" i="106" l="1"/>
  <c r="M38" i="106"/>
  <c r="X37" i="106"/>
  <c r="P37" i="106"/>
  <c r="H37" i="106"/>
  <c r="AC36" i="106"/>
  <c r="K36" i="106"/>
  <c r="Q32" i="106"/>
  <c r="G32" i="106"/>
  <c r="S31" i="106"/>
  <c r="AA30" i="106"/>
  <c r="AF24" i="106"/>
  <c r="R24" i="106"/>
  <c r="G24" i="106"/>
  <c r="M23" i="106"/>
  <c r="AA21" i="106"/>
  <c r="R21" i="106"/>
  <c r="J21" i="106"/>
  <c r="S20" i="106"/>
  <c r="S19" i="106"/>
  <c r="K19" i="106"/>
  <c r="I18" i="106"/>
  <c r="N17" i="106"/>
  <c r="AE15" i="106"/>
  <c r="J15" i="106"/>
  <c r="V14" i="106"/>
  <c r="F14" i="106"/>
  <c r="S13" i="106"/>
  <c r="K13" i="106"/>
  <c r="AK9" i="106"/>
  <c r="AA9" i="106"/>
  <c r="L9" i="106"/>
  <c r="M8" i="106"/>
  <c r="AF7" i="106"/>
  <c r="X7" i="106"/>
  <c r="R13" i="106"/>
  <c r="AG39" i="106"/>
  <c r="J39" i="106"/>
  <c r="AC38" i="106"/>
  <c r="J38" i="106"/>
  <c r="AG37" i="106"/>
  <c r="V37" i="106"/>
  <c r="N37" i="106"/>
  <c r="F37" i="106"/>
  <c r="AA36" i="106"/>
  <c r="O32" i="106"/>
  <c r="M31" i="106"/>
  <c r="P24" i="106"/>
  <c r="W23" i="106"/>
  <c r="K23" i="106"/>
  <c r="Q13" i="106"/>
  <c r="I13" i="106"/>
  <c r="AC12" i="106"/>
  <c r="N12" i="106"/>
  <c r="AI5" i="106"/>
  <c r="L38" i="106"/>
  <c r="P32" i="106"/>
  <c r="U39" i="106"/>
  <c r="E39" i="106"/>
  <c r="AB38" i="106"/>
  <c r="H38" i="106"/>
  <c r="M37" i="106"/>
  <c r="E37" i="106"/>
  <c r="N32" i="106"/>
  <c r="AA31" i="106"/>
  <c r="L31" i="106"/>
  <c r="X30" i="106"/>
  <c r="Q29" i="106"/>
  <c r="AL27" i="106"/>
  <c r="Q26" i="106"/>
  <c r="AE25" i="106"/>
  <c r="AL24" i="106"/>
  <c r="Z24" i="106"/>
  <c r="O24" i="106"/>
  <c r="AK23" i="106"/>
  <c r="AI23" i="106" s="1"/>
  <c r="U23" i="106"/>
  <c r="J23" i="106"/>
  <c r="AH21" i="106"/>
  <c r="W21" i="106"/>
  <c r="O21" i="106"/>
  <c r="G21" i="106"/>
  <c r="AA20" i="106"/>
  <c r="K20" i="106"/>
  <c r="X19" i="106"/>
  <c r="P19" i="106"/>
  <c r="G19" i="106"/>
  <c r="V17" i="106"/>
  <c r="T17" i="106" s="1"/>
  <c r="K17" i="106"/>
  <c r="AK15" i="106"/>
  <c r="AA15" i="106"/>
  <c r="E15" i="106"/>
  <c r="AC14" i="106"/>
  <c r="P14" i="106"/>
  <c r="X13" i="106"/>
  <c r="P13" i="106"/>
  <c r="H13" i="106"/>
  <c r="AB12" i="106"/>
  <c r="L12" i="106"/>
  <c r="AC7" i="106"/>
  <c r="AH5" i="106"/>
  <c r="R38" i="106"/>
  <c r="G38" i="106"/>
  <c r="L32" i="106"/>
  <c r="K31" i="106"/>
  <c r="W30" i="106"/>
  <c r="AJ26" i="106"/>
  <c r="AJ24" i="106"/>
  <c r="L24" i="106"/>
  <c r="S23" i="106"/>
  <c r="I23" i="106"/>
  <c r="AG21" i="106"/>
  <c r="V21" i="106"/>
  <c r="N21" i="106"/>
  <c r="F21" i="106"/>
  <c r="F20" i="106"/>
  <c r="W19" i="106"/>
  <c r="O19" i="106"/>
  <c r="F19" i="106"/>
  <c r="AI17" i="106"/>
  <c r="U17" i="106"/>
  <c r="I17" i="106"/>
  <c r="AB14" i="106"/>
  <c r="N14" i="106"/>
  <c r="W13" i="106"/>
  <c r="O13" i="106"/>
  <c r="G13" i="106"/>
  <c r="AA12" i="106"/>
  <c r="K12" i="106"/>
  <c r="I11" i="106"/>
  <c r="AB7" i="106"/>
  <c r="AG5" i="106"/>
  <c r="S39" i="106"/>
  <c r="AL38" i="106"/>
  <c r="P38" i="106"/>
  <c r="F38" i="106"/>
  <c r="S37" i="106"/>
  <c r="K37" i="106"/>
  <c r="AD35" i="106"/>
  <c r="J32" i="106"/>
  <c r="J31" i="106"/>
  <c r="V30" i="106"/>
  <c r="AC25" i="106"/>
  <c r="X24" i="106"/>
  <c r="J24" i="106"/>
  <c r="AH23" i="106"/>
  <c r="R23" i="106"/>
  <c r="G23" i="106"/>
  <c r="AF21" i="106"/>
  <c r="M21" i="106"/>
  <c r="V19" i="106"/>
  <c r="N19" i="106"/>
  <c r="E19" i="106"/>
  <c r="G17" i="106"/>
  <c r="Y17" i="106"/>
  <c r="AH15" i="106"/>
  <c r="Z14" i="106"/>
  <c r="M14" i="106"/>
  <c r="V13" i="106"/>
  <c r="N13" i="106"/>
  <c r="F13" i="106"/>
  <c r="F12" i="106"/>
  <c r="O9" i="106"/>
  <c r="AK8" i="106"/>
  <c r="AA7" i="106"/>
  <c r="AL6" i="106"/>
  <c r="AF5" i="106"/>
  <c r="AD5" i="106" s="1"/>
  <c r="L13" i="106"/>
  <c r="R31" i="106"/>
  <c r="J13" i="106"/>
  <c r="R39" i="106"/>
  <c r="O38" i="106"/>
  <c r="E38" i="106"/>
  <c r="R37" i="106"/>
  <c r="O33" i="106"/>
  <c r="I32" i="106"/>
  <c r="U31" i="106"/>
  <c r="E31" i="106"/>
  <c r="I29" i="106"/>
  <c r="AB25" i="106"/>
  <c r="W24" i="106"/>
  <c r="I24" i="106"/>
  <c r="Q23" i="106"/>
  <c r="E23" i="106"/>
  <c r="V20" i="106"/>
  <c r="AL19" i="106"/>
  <c r="M13" i="106"/>
  <c r="AC9" i="106"/>
  <c r="AJ8" i="106"/>
  <c r="AK6" i="106"/>
  <c r="AJ29" i="106"/>
  <c r="AK29" i="106"/>
  <c r="AL29" i="106"/>
  <c r="X9" i="106"/>
  <c r="U9" i="106"/>
  <c r="V9" i="106"/>
  <c r="F126" i="100"/>
  <c r="G121" i="100"/>
  <c r="F118" i="100"/>
  <c r="F113" i="100"/>
  <c r="G108" i="100"/>
  <c r="F105" i="100"/>
  <c r="F100" i="100"/>
  <c r="G95" i="100"/>
  <c r="F92" i="100"/>
  <c r="G90" i="100"/>
  <c r="F87" i="100"/>
  <c r="G82" i="100"/>
  <c r="G77" i="100"/>
  <c r="F74" i="100"/>
  <c r="G69" i="100"/>
  <c r="G64" i="100"/>
  <c r="F61" i="100"/>
  <c r="G56" i="100"/>
  <c r="G51" i="100"/>
  <c r="G46" i="100"/>
  <c r="F43" i="100"/>
  <c r="E40" i="100"/>
  <c r="F38" i="100"/>
  <c r="G33" i="100"/>
  <c r="G28" i="100"/>
  <c r="F25" i="100"/>
  <c r="F20" i="100"/>
  <c r="E17" i="100"/>
  <c r="G15" i="100"/>
  <c r="G10" i="100"/>
  <c r="F7" i="100"/>
  <c r="W35" i="106"/>
  <c r="L33" i="106"/>
  <c r="U26" i="106"/>
  <c r="V26" i="106"/>
  <c r="W26" i="106"/>
  <c r="X26" i="106"/>
  <c r="O25" i="106"/>
  <c r="U18" i="106"/>
  <c r="V18" i="106"/>
  <c r="W18" i="106"/>
  <c r="X18" i="106"/>
  <c r="AJ13" i="106"/>
  <c r="AK13" i="106"/>
  <c r="AL13" i="106"/>
  <c r="X25" i="106"/>
  <c r="U25" i="106"/>
  <c r="V25" i="106"/>
  <c r="E126" i="100"/>
  <c r="H119" i="100"/>
  <c r="E118" i="100"/>
  <c r="H114" i="100"/>
  <c r="E113" i="100"/>
  <c r="H106" i="100"/>
  <c r="E105" i="100"/>
  <c r="H101" i="100"/>
  <c r="E100" i="100"/>
  <c r="H93" i="100"/>
  <c r="H88" i="100"/>
  <c r="E87" i="100"/>
  <c r="H75" i="100"/>
  <c r="E74" i="100"/>
  <c r="H62" i="100"/>
  <c r="E61" i="100"/>
  <c r="F56" i="100"/>
  <c r="H49" i="100"/>
  <c r="H44" i="100"/>
  <c r="E43" i="100"/>
  <c r="E38" i="100"/>
  <c r="H26" i="100"/>
  <c r="E25" i="100"/>
  <c r="H21" i="100"/>
  <c r="E20" i="100"/>
  <c r="H8" i="100"/>
  <c r="E7" i="100"/>
  <c r="AL36" i="106"/>
  <c r="G36" i="106"/>
  <c r="O36" i="106"/>
  <c r="H36" i="106"/>
  <c r="P36" i="106"/>
  <c r="I36" i="106"/>
  <c r="Q36" i="106"/>
  <c r="J36" i="106"/>
  <c r="R36" i="106"/>
  <c r="E36" i="106"/>
  <c r="M36" i="106"/>
  <c r="AJ20" i="106"/>
  <c r="AK20" i="106"/>
  <c r="AC26" i="106"/>
  <c r="Z26" i="106"/>
  <c r="AA26" i="106"/>
  <c r="U35" i="106"/>
  <c r="X35" i="106"/>
  <c r="J35" i="106"/>
  <c r="R35" i="106"/>
  <c r="K35" i="106"/>
  <c r="S35" i="106"/>
  <c r="L35" i="106"/>
  <c r="E35" i="106"/>
  <c r="M35" i="106"/>
  <c r="H35" i="106"/>
  <c r="P35" i="106"/>
  <c r="H33" i="106"/>
  <c r="P33" i="106"/>
  <c r="I33" i="106"/>
  <c r="Q33" i="106"/>
  <c r="J33" i="106"/>
  <c r="R33" i="106"/>
  <c r="K33" i="106"/>
  <c r="S33" i="106"/>
  <c r="E33" i="106"/>
  <c r="M33" i="106"/>
  <c r="F33" i="106"/>
  <c r="N33" i="106"/>
  <c r="AH27" i="106"/>
  <c r="AE27" i="106"/>
  <c r="AF27" i="106"/>
  <c r="Y23" i="106"/>
  <c r="AE20" i="106"/>
  <c r="AF20" i="106"/>
  <c r="AG20" i="106"/>
  <c r="AH20" i="106"/>
  <c r="H125" i="100"/>
  <c r="F119" i="100"/>
  <c r="H117" i="100"/>
  <c r="F114" i="100"/>
  <c r="H112" i="100"/>
  <c r="F106" i="100"/>
  <c r="F101" i="100"/>
  <c r="H99" i="100"/>
  <c r="F93" i="100"/>
  <c r="F88" i="100"/>
  <c r="H86" i="100"/>
  <c r="F75" i="100"/>
  <c r="H73" i="100"/>
  <c r="H60" i="100"/>
  <c r="F49" i="100"/>
  <c r="F44" i="100"/>
  <c r="H42" i="100"/>
  <c r="H37" i="100"/>
  <c r="F26" i="100"/>
  <c r="H24" i="100"/>
  <c r="F21" i="100"/>
  <c r="H19" i="100"/>
  <c r="F8" i="100"/>
  <c r="H6" i="100"/>
  <c r="AL39" i="106"/>
  <c r="AJ39" i="106"/>
  <c r="AB37" i="106"/>
  <c r="AC37" i="106"/>
  <c r="Z37" i="106"/>
  <c r="W36" i="106"/>
  <c r="X36" i="106"/>
  <c r="U36" i="106"/>
  <c r="O35" i="106"/>
  <c r="Z27" i="106"/>
  <c r="AA27" i="106"/>
  <c r="AB27" i="106"/>
  <c r="AC27" i="106"/>
  <c r="H25" i="106"/>
  <c r="P25" i="106"/>
  <c r="I25" i="106"/>
  <c r="Q25" i="106"/>
  <c r="J25" i="106"/>
  <c r="R25" i="106"/>
  <c r="K25" i="106"/>
  <c r="S25" i="106"/>
  <c r="E25" i="106"/>
  <c r="M25" i="106"/>
  <c r="F25" i="106"/>
  <c r="N25" i="106"/>
  <c r="AJ21" i="106"/>
  <c r="AK21" i="106"/>
  <c r="AL21" i="106"/>
  <c r="AH19" i="106"/>
  <c r="AE19" i="106"/>
  <c r="AF19" i="106"/>
  <c r="U11" i="106"/>
  <c r="W11" i="106"/>
  <c r="X11" i="106"/>
  <c r="J11" i="106"/>
  <c r="R11" i="106"/>
  <c r="K11" i="106"/>
  <c r="S11" i="106"/>
  <c r="L11" i="106"/>
  <c r="E11" i="106"/>
  <c r="M11" i="106"/>
  <c r="G11" i="106"/>
  <c r="O11" i="106"/>
  <c r="H11" i="106"/>
  <c r="P11" i="106"/>
  <c r="AC18" i="106"/>
  <c r="Z18" i="106"/>
  <c r="AA18" i="106"/>
  <c r="AE12" i="106"/>
  <c r="AF12" i="106"/>
  <c r="AG12" i="106"/>
  <c r="AH12" i="106"/>
  <c r="G125" i="100"/>
  <c r="G117" i="100"/>
  <c r="G112" i="100"/>
  <c r="G104" i="100"/>
  <c r="G99" i="100"/>
  <c r="G86" i="100"/>
  <c r="G73" i="100"/>
  <c r="G60" i="100"/>
  <c r="G42" i="100"/>
  <c r="G37" i="100"/>
  <c r="G24" i="100"/>
  <c r="G19" i="100"/>
  <c r="G6" i="100"/>
  <c r="AJ37" i="106"/>
  <c r="AK37" i="106"/>
  <c r="AL37" i="106"/>
  <c r="AE36" i="106"/>
  <c r="AF36" i="106"/>
  <c r="AG36" i="106"/>
  <c r="AH36" i="106"/>
  <c r="S36" i="106"/>
  <c r="N35" i="106"/>
  <c r="AE29" i="106"/>
  <c r="AG29" i="106"/>
  <c r="AH29" i="106"/>
  <c r="E26" i="106"/>
  <c r="M26" i="106"/>
  <c r="F26" i="106"/>
  <c r="N26" i="106"/>
  <c r="G26" i="106"/>
  <c r="O26" i="106"/>
  <c r="H26" i="106"/>
  <c r="P26" i="106"/>
  <c r="J26" i="106"/>
  <c r="R26" i="106"/>
  <c r="K26" i="106"/>
  <c r="S26" i="106"/>
  <c r="Z19" i="106"/>
  <c r="AA19" i="106"/>
  <c r="AB19" i="106"/>
  <c r="AC19" i="106"/>
  <c r="E18" i="106"/>
  <c r="M18" i="106"/>
  <c r="F18" i="106"/>
  <c r="N18" i="106"/>
  <c r="G18" i="106"/>
  <c r="O18" i="106"/>
  <c r="H18" i="106"/>
  <c r="P18" i="106"/>
  <c r="J18" i="106"/>
  <c r="R18" i="106"/>
  <c r="K18" i="106"/>
  <c r="S18" i="106"/>
  <c r="V11" i="106"/>
  <c r="AI11" i="106"/>
  <c r="AK7" i="106"/>
  <c r="AJ7" i="106"/>
  <c r="AL7" i="106"/>
  <c r="F125" i="100"/>
  <c r="F117" i="100"/>
  <c r="F112" i="100"/>
  <c r="F99" i="100"/>
  <c r="F86" i="100"/>
  <c r="F73" i="100"/>
  <c r="F60" i="100"/>
  <c r="F42" i="100"/>
  <c r="F37" i="100"/>
  <c r="F24" i="100"/>
  <c r="F19" i="100"/>
  <c r="F6" i="100"/>
  <c r="AG38" i="106"/>
  <c r="AH38" i="106"/>
  <c r="AE38" i="106"/>
  <c r="I35" i="106"/>
  <c r="Z35" i="106"/>
  <c r="AA35" i="106"/>
  <c r="AB35" i="106"/>
  <c r="AC35" i="106"/>
  <c r="Q11" i="106"/>
  <c r="AF6" i="106"/>
  <c r="AE6" i="106"/>
  <c r="AG6" i="106"/>
  <c r="AH6" i="106"/>
  <c r="L36" i="106"/>
  <c r="G35" i="106"/>
  <c r="X33" i="106"/>
  <c r="U33" i="106"/>
  <c r="V33" i="106"/>
  <c r="AB26" i="106"/>
  <c r="W25" i="106"/>
  <c r="AB18" i="106"/>
  <c r="AJ12" i="106"/>
  <c r="AK12" i="106"/>
  <c r="N11" i="106"/>
  <c r="Z11" i="106"/>
  <c r="AA11" i="106"/>
  <c r="AB11" i="106"/>
  <c r="AC11" i="106"/>
  <c r="W9" i="106"/>
  <c r="AJ31" i="106"/>
  <c r="AE30" i="106"/>
  <c r="R29" i="106"/>
  <c r="J29" i="106"/>
  <c r="Z21" i="106"/>
  <c r="U20" i="106"/>
  <c r="M20" i="106"/>
  <c r="E20" i="106"/>
  <c r="AJ15" i="106"/>
  <c r="AE14" i="106"/>
  <c r="O14" i="106"/>
  <c r="G14" i="106"/>
  <c r="Z13" i="106"/>
  <c r="U12" i="106"/>
  <c r="M12" i="106"/>
  <c r="E12" i="106"/>
  <c r="G9" i="106"/>
  <c r="K9" i="106"/>
  <c r="AH7" i="106"/>
  <c r="E7" i="106"/>
  <c r="M7" i="106"/>
  <c r="I7" i="106"/>
  <c r="Q7" i="106"/>
  <c r="AC6" i="106"/>
  <c r="V5" i="106"/>
  <c r="W5" i="106"/>
  <c r="K5" i="106"/>
  <c r="S5" i="106"/>
  <c r="F5" i="106"/>
  <c r="N5" i="106"/>
  <c r="G5" i="106"/>
  <c r="O5" i="106"/>
  <c r="J5" i="106"/>
  <c r="R5" i="106"/>
  <c r="Q39" i="106"/>
  <c r="I39" i="106"/>
  <c r="AK35" i="106"/>
  <c r="AI35" i="106" s="1"/>
  <c r="F32" i="106"/>
  <c r="Q31" i="106"/>
  <c r="I31" i="106"/>
  <c r="W29" i="106"/>
  <c r="O29" i="106"/>
  <c r="G29" i="106"/>
  <c r="AK27" i="106"/>
  <c r="AF26" i="106"/>
  <c r="AA25" i="106"/>
  <c r="V24" i="106"/>
  <c r="N24" i="106"/>
  <c r="F24" i="106"/>
  <c r="AG23" i="106"/>
  <c r="R20" i="106"/>
  <c r="J20" i="106"/>
  <c r="AK19" i="106"/>
  <c r="AF18" i="106"/>
  <c r="R12" i="106"/>
  <c r="J12" i="106"/>
  <c r="X39" i="106"/>
  <c r="P39" i="106"/>
  <c r="H39" i="106"/>
  <c r="S38" i="106"/>
  <c r="K38" i="106"/>
  <c r="AH33" i="106"/>
  <c r="AC32" i="106"/>
  <c r="M32" i="106"/>
  <c r="E32" i="106"/>
  <c r="X31" i="106"/>
  <c r="P31" i="106"/>
  <c r="H31" i="106"/>
  <c r="S30" i="106"/>
  <c r="K30" i="106"/>
  <c r="V29" i="106"/>
  <c r="N29" i="106"/>
  <c r="F29" i="106"/>
  <c r="AH25" i="106"/>
  <c r="AC24" i="106"/>
  <c r="M24" i="106"/>
  <c r="E24" i="106"/>
  <c r="AF23" i="106"/>
  <c r="AD23" i="106" s="1"/>
  <c r="X23" i="106"/>
  <c r="P23" i="106"/>
  <c r="H23" i="106"/>
  <c r="Q20" i="106"/>
  <c r="I20" i="106"/>
  <c r="AH17" i="106"/>
  <c r="AD17" i="106" s="1"/>
  <c r="R17" i="106"/>
  <c r="J17" i="106"/>
  <c r="X15" i="106"/>
  <c r="P15" i="106"/>
  <c r="H15" i="106"/>
  <c r="S14" i="106"/>
  <c r="K14" i="106"/>
  <c r="Q12" i="106"/>
  <c r="I12" i="106"/>
  <c r="AH9" i="106"/>
  <c r="R9" i="106"/>
  <c r="I9" i="106"/>
  <c r="J8" i="106"/>
  <c r="R8" i="106"/>
  <c r="F8" i="106"/>
  <c r="N8" i="106"/>
  <c r="J7" i="106"/>
  <c r="U5" i="106"/>
  <c r="T5" i="106" s="1"/>
  <c r="E5" i="106"/>
  <c r="W39" i="106"/>
  <c r="O39" i="106"/>
  <c r="G39" i="106"/>
  <c r="AG33" i="106"/>
  <c r="AB32" i="106"/>
  <c r="W31" i="106"/>
  <c r="O31" i="106"/>
  <c r="G31" i="106"/>
  <c r="AH30" i="106"/>
  <c r="M29" i="106"/>
  <c r="E29" i="106"/>
  <c r="AL26" i="106"/>
  <c r="AG25" i="106"/>
  <c r="AB24" i="106"/>
  <c r="AC21" i="106"/>
  <c r="X20" i="106"/>
  <c r="P20" i="106"/>
  <c r="H20" i="106"/>
  <c r="AL18" i="106"/>
  <c r="AH14" i="106"/>
  <c r="R14" i="106"/>
  <c r="J14" i="106"/>
  <c r="AC13" i="106"/>
  <c r="X12" i="106"/>
  <c r="P12" i="106"/>
  <c r="H12" i="106"/>
  <c r="V116" i="108"/>
  <c r="N39" i="106"/>
  <c r="Q38" i="106"/>
  <c r="S32" i="106"/>
  <c r="N31" i="106"/>
  <c r="Q30" i="106"/>
  <c r="S24" i="106"/>
  <c r="N23" i="106"/>
  <c r="O20" i="106"/>
  <c r="P17" i="106"/>
  <c r="N15" i="106"/>
  <c r="Q14" i="106"/>
  <c r="O12" i="106"/>
  <c r="P9" i="106"/>
  <c r="F9" i="106"/>
  <c r="W8" i="106"/>
  <c r="L8" i="106"/>
  <c r="R7" i="106"/>
  <c r="G7" i="106"/>
  <c r="Q5" i="106"/>
  <c r="AI141" i="108"/>
  <c r="AA141" i="108"/>
  <c r="S141" i="108"/>
  <c r="M140" i="108"/>
  <c r="E140" i="108"/>
  <c r="AE139" i="108"/>
  <c r="W139" i="108"/>
  <c r="O139" i="108"/>
  <c r="I138" i="108"/>
  <c r="AI137" i="108"/>
  <c r="AA137" i="108"/>
  <c r="S137" i="108"/>
  <c r="M136" i="108"/>
  <c r="E136" i="108"/>
  <c r="AE135" i="108"/>
  <c r="W135" i="108"/>
  <c r="O135" i="108"/>
  <c r="G134" i="108"/>
  <c r="AI132" i="108"/>
  <c r="AA132" i="108"/>
  <c r="S132" i="108"/>
  <c r="M131" i="108"/>
  <c r="E131" i="108"/>
  <c r="AE130" i="108"/>
  <c r="W130" i="108"/>
  <c r="O130" i="108"/>
  <c r="I129" i="108"/>
  <c r="AI128" i="108"/>
  <c r="AA128" i="108"/>
  <c r="S128" i="108"/>
  <c r="M127" i="108"/>
  <c r="E127" i="108"/>
  <c r="AE126" i="108"/>
  <c r="W126" i="108"/>
  <c r="O126" i="108"/>
  <c r="G125" i="108"/>
  <c r="AI123" i="108"/>
  <c r="AA123" i="108"/>
  <c r="S123" i="108"/>
  <c r="M122" i="108"/>
  <c r="E122" i="108"/>
  <c r="U121" i="108"/>
  <c r="AA120" i="108"/>
  <c r="R120" i="108"/>
  <c r="L119" i="108"/>
  <c r="AJ118" i="108"/>
  <c r="O118" i="108"/>
  <c r="P118" i="108"/>
  <c r="G118" i="108"/>
  <c r="H118" i="108"/>
  <c r="AB117" i="108"/>
  <c r="M113" i="108"/>
  <c r="X112" i="108"/>
  <c r="Y112" i="108"/>
  <c r="Z112" i="108"/>
  <c r="L109" i="108"/>
  <c r="AH107" i="108"/>
  <c r="AI107" i="108"/>
  <c r="AJ107" i="108"/>
  <c r="AF47" i="108"/>
  <c r="AG47" i="108"/>
  <c r="AH47" i="108"/>
  <c r="AI47" i="108"/>
  <c r="AJ47" i="108"/>
  <c r="AE47" i="108"/>
  <c r="N29" i="108"/>
  <c r="P8" i="108"/>
  <c r="Q8" i="108"/>
  <c r="R8" i="108"/>
  <c r="S8" i="108"/>
  <c r="T8" i="108"/>
  <c r="U8" i="108"/>
  <c r="O8" i="108"/>
  <c r="R125" i="110"/>
  <c r="T125" i="110"/>
  <c r="Q125" i="110"/>
  <c r="S125" i="110"/>
  <c r="U125" i="110"/>
  <c r="V125" i="110"/>
  <c r="AH111" i="108"/>
  <c r="AI111" i="108"/>
  <c r="AJ111" i="108"/>
  <c r="R107" i="108"/>
  <c r="S107" i="108"/>
  <c r="T107" i="108"/>
  <c r="U107" i="108"/>
  <c r="F104" i="108"/>
  <c r="G104" i="108"/>
  <c r="H104" i="108"/>
  <c r="I104" i="108"/>
  <c r="K104" i="108"/>
  <c r="L104" i="108"/>
  <c r="R102" i="108"/>
  <c r="S102" i="108"/>
  <c r="T102" i="108"/>
  <c r="U102" i="108"/>
  <c r="O102" i="108"/>
  <c r="P102" i="108"/>
  <c r="D67" i="108"/>
  <c r="F35" i="108"/>
  <c r="G35" i="108"/>
  <c r="H35" i="108"/>
  <c r="I35" i="108"/>
  <c r="J35" i="108"/>
  <c r="K35" i="108"/>
  <c r="E35" i="108"/>
  <c r="L35" i="108"/>
  <c r="M35" i="108"/>
  <c r="X25" i="108"/>
  <c r="Y25" i="108"/>
  <c r="Z25" i="108"/>
  <c r="AA25" i="108"/>
  <c r="AB25" i="108"/>
  <c r="W25" i="108"/>
  <c r="AG141" i="108"/>
  <c r="Y141" i="108"/>
  <c r="Q141" i="108"/>
  <c r="K140" i="108"/>
  <c r="U139" i="108"/>
  <c r="G138" i="108"/>
  <c r="AG137" i="108"/>
  <c r="Y137" i="108"/>
  <c r="Q137" i="108"/>
  <c r="K136" i="108"/>
  <c r="U135" i="108"/>
  <c r="M134" i="108"/>
  <c r="E134" i="108"/>
  <c r="AG132" i="108"/>
  <c r="Y132" i="108"/>
  <c r="Q132" i="108"/>
  <c r="K131" i="108"/>
  <c r="U130" i="108"/>
  <c r="G129" i="108"/>
  <c r="AG128" i="108"/>
  <c r="Y128" i="108"/>
  <c r="Q128" i="108"/>
  <c r="K127" i="108"/>
  <c r="U126" i="108"/>
  <c r="M125" i="108"/>
  <c r="E125" i="108"/>
  <c r="AG123" i="108"/>
  <c r="Y123" i="108"/>
  <c r="Q123" i="108"/>
  <c r="K122" i="108"/>
  <c r="Y120" i="108"/>
  <c r="J119" i="108"/>
  <c r="W118" i="108"/>
  <c r="X118" i="108"/>
  <c r="AJ117" i="108"/>
  <c r="Q117" i="108"/>
  <c r="R117" i="108"/>
  <c r="I117" i="108"/>
  <c r="J117" i="108"/>
  <c r="K113" i="108"/>
  <c r="T112" i="108"/>
  <c r="J109" i="108"/>
  <c r="AF108" i="108"/>
  <c r="AG108" i="108"/>
  <c r="AH108" i="108"/>
  <c r="Y107" i="108"/>
  <c r="N92" i="108"/>
  <c r="J72" i="108"/>
  <c r="E72" i="108"/>
  <c r="F72" i="108"/>
  <c r="G72" i="108"/>
  <c r="H72" i="108"/>
  <c r="I72" i="108"/>
  <c r="K72" i="108"/>
  <c r="L72" i="108"/>
  <c r="F9" i="108"/>
  <c r="G9" i="108"/>
  <c r="H9" i="108"/>
  <c r="I9" i="108"/>
  <c r="J9" i="108"/>
  <c r="K9" i="108"/>
  <c r="E9" i="108"/>
  <c r="L9" i="108"/>
  <c r="M9" i="108"/>
  <c r="AF141" i="108"/>
  <c r="X141" i="108"/>
  <c r="P141" i="108"/>
  <c r="J140" i="108"/>
  <c r="AJ139" i="108"/>
  <c r="AB139" i="108"/>
  <c r="T139" i="108"/>
  <c r="F138" i="108"/>
  <c r="AF137" i="108"/>
  <c r="X137" i="108"/>
  <c r="P137" i="108"/>
  <c r="J136" i="108"/>
  <c r="AJ135" i="108"/>
  <c r="AB135" i="108"/>
  <c r="T135" i="108"/>
  <c r="L134" i="108"/>
  <c r="AF132" i="108"/>
  <c r="X132" i="108"/>
  <c r="P132" i="108"/>
  <c r="J131" i="108"/>
  <c r="AJ130" i="108"/>
  <c r="AB130" i="108"/>
  <c r="T130" i="108"/>
  <c r="F129" i="108"/>
  <c r="AF128" i="108"/>
  <c r="X128" i="108"/>
  <c r="P128" i="108"/>
  <c r="J127" i="108"/>
  <c r="AJ126" i="108"/>
  <c r="AB126" i="108"/>
  <c r="T126" i="108"/>
  <c r="L125" i="108"/>
  <c r="AF123" i="108"/>
  <c r="X123" i="108"/>
  <c r="P123" i="108"/>
  <c r="J122" i="108"/>
  <c r="AJ121" i="108"/>
  <c r="Q121" i="108"/>
  <c r="AG120" i="108"/>
  <c r="X120" i="108"/>
  <c r="O120" i="108"/>
  <c r="I119" i="108"/>
  <c r="U118" i="108"/>
  <c r="K118" i="108"/>
  <c r="AI117" i="108"/>
  <c r="M117" i="108"/>
  <c r="J113" i="108"/>
  <c r="AF112" i="108"/>
  <c r="AG112" i="108"/>
  <c r="AH112" i="108"/>
  <c r="S112" i="108"/>
  <c r="Y111" i="108"/>
  <c r="R111" i="108"/>
  <c r="S111" i="108"/>
  <c r="T111" i="108"/>
  <c r="I109" i="108"/>
  <c r="H108" i="108"/>
  <c r="I108" i="108"/>
  <c r="J108" i="108"/>
  <c r="X107" i="108"/>
  <c r="Z72" i="108"/>
  <c r="W72" i="108"/>
  <c r="X72" i="108"/>
  <c r="Y72" i="108"/>
  <c r="AA72" i="108"/>
  <c r="AB72" i="108"/>
  <c r="AE141" i="108"/>
  <c r="W141" i="108"/>
  <c r="O141" i="108"/>
  <c r="I140" i="108"/>
  <c r="AI139" i="108"/>
  <c r="AA139" i="108"/>
  <c r="S139" i="108"/>
  <c r="M138" i="108"/>
  <c r="E138" i="108"/>
  <c r="AE137" i="108"/>
  <c r="W137" i="108"/>
  <c r="O137" i="108"/>
  <c r="I136" i="108"/>
  <c r="AI135" i="108"/>
  <c r="AA135" i="108"/>
  <c r="S135" i="108"/>
  <c r="K134" i="108"/>
  <c r="AE132" i="108"/>
  <c r="W132" i="108"/>
  <c r="O132" i="108"/>
  <c r="I131" i="108"/>
  <c r="AI130" i="108"/>
  <c r="AA130" i="108"/>
  <c r="S130" i="108"/>
  <c r="M129" i="108"/>
  <c r="E129" i="108"/>
  <c r="AE128" i="108"/>
  <c r="W128" i="108"/>
  <c r="O128" i="108"/>
  <c r="I127" i="108"/>
  <c r="AI126" i="108"/>
  <c r="AA126" i="108"/>
  <c r="S126" i="108"/>
  <c r="K125" i="108"/>
  <c r="AE123" i="108"/>
  <c r="W123" i="108"/>
  <c r="O123" i="108"/>
  <c r="I122" i="108"/>
  <c r="P121" i="108"/>
  <c r="AF120" i="108"/>
  <c r="W120" i="108"/>
  <c r="AE118" i="108"/>
  <c r="AF118" i="108"/>
  <c r="Y117" i="108"/>
  <c r="Z117" i="108"/>
  <c r="L117" i="108"/>
  <c r="AH116" i="108"/>
  <c r="AD116" i="108" s="1"/>
  <c r="AI116" i="108"/>
  <c r="Y116" i="108"/>
  <c r="Z116" i="108"/>
  <c r="Q116" i="108"/>
  <c r="N116" i="108" s="1"/>
  <c r="R116" i="108"/>
  <c r="I113" i="108"/>
  <c r="H112" i="108"/>
  <c r="I112" i="108"/>
  <c r="J112" i="108"/>
  <c r="X111" i="108"/>
  <c r="P108" i="108"/>
  <c r="Q108" i="108"/>
  <c r="R108" i="108"/>
  <c r="AH102" i="108"/>
  <c r="AI102" i="108"/>
  <c r="AJ102" i="108"/>
  <c r="AE102" i="108"/>
  <c r="AF102" i="108"/>
  <c r="AD67" i="108"/>
  <c r="X30" i="108"/>
  <c r="Y30" i="108"/>
  <c r="Z30" i="108"/>
  <c r="AA30" i="108"/>
  <c r="AB30" i="108"/>
  <c r="W30" i="108"/>
  <c r="H140" i="108"/>
  <c r="AH139" i="108"/>
  <c r="Z139" i="108"/>
  <c r="R139" i="108"/>
  <c r="H136" i="108"/>
  <c r="AH135" i="108"/>
  <c r="Z135" i="108"/>
  <c r="R135" i="108"/>
  <c r="H131" i="108"/>
  <c r="AH130" i="108"/>
  <c r="Z130" i="108"/>
  <c r="R130" i="108"/>
  <c r="H127" i="108"/>
  <c r="AH126" i="108"/>
  <c r="Z126" i="108"/>
  <c r="R126" i="108"/>
  <c r="H122" i="108"/>
  <c r="P112" i="108"/>
  <c r="Q112" i="108"/>
  <c r="R112" i="108"/>
  <c r="F109" i="108"/>
  <c r="G109" i="108"/>
  <c r="H109" i="108"/>
  <c r="Z107" i="108"/>
  <c r="AA107" i="108"/>
  <c r="AB107" i="108"/>
  <c r="M104" i="108"/>
  <c r="X56" i="108"/>
  <c r="Y56" i="108"/>
  <c r="Z56" i="108"/>
  <c r="AB56" i="108"/>
  <c r="W56" i="108"/>
  <c r="AA56" i="108"/>
  <c r="U141" i="108"/>
  <c r="G140" i="108"/>
  <c r="AG139" i="108"/>
  <c r="Y139" i="108"/>
  <c r="Q139" i="108"/>
  <c r="K138" i="108"/>
  <c r="U137" i="108"/>
  <c r="G136" i="108"/>
  <c r="AG135" i="108"/>
  <c r="Y135" i="108"/>
  <c r="Q135" i="108"/>
  <c r="I134" i="108"/>
  <c r="U132" i="108"/>
  <c r="G131" i="108"/>
  <c r="AG130" i="108"/>
  <c r="Y130" i="108"/>
  <c r="Q130" i="108"/>
  <c r="K129" i="108"/>
  <c r="U128" i="108"/>
  <c r="G127" i="108"/>
  <c r="AG126" i="108"/>
  <c r="Y126" i="108"/>
  <c r="Q126" i="108"/>
  <c r="I125" i="108"/>
  <c r="U123" i="108"/>
  <c r="G122" i="108"/>
  <c r="E119" i="108"/>
  <c r="F119" i="108"/>
  <c r="AG117" i="108"/>
  <c r="AH117" i="108"/>
  <c r="F113" i="108"/>
  <c r="G113" i="108"/>
  <c r="H113" i="108"/>
  <c r="AG111" i="108"/>
  <c r="Z111" i="108"/>
  <c r="AA111" i="108"/>
  <c r="AB111" i="108"/>
  <c r="Q107" i="108"/>
  <c r="J104" i="108"/>
  <c r="AD92" i="108"/>
  <c r="N67" i="108"/>
  <c r="P64" i="108"/>
  <c r="Q64" i="108"/>
  <c r="R64" i="108"/>
  <c r="O64" i="108"/>
  <c r="S64" i="108"/>
  <c r="T64" i="108"/>
  <c r="U64" i="108"/>
  <c r="AH59" i="108"/>
  <c r="AI59" i="108"/>
  <c r="AJ59" i="108"/>
  <c r="AE59" i="108"/>
  <c r="AF59" i="108"/>
  <c r="AG59" i="108"/>
  <c r="P34" i="108"/>
  <c r="Q34" i="108"/>
  <c r="R34" i="108"/>
  <c r="S34" i="108"/>
  <c r="T34" i="108"/>
  <c r="U34" i="108"/>
  <c r="O34" i="108"/>
  <c r="AE121" i="108"/>
  <c r="S120" i="108"/>
  <c r="M119" i="108"/>
  <c r="AA118" i="108"/>
  <c r="Q118" i="108"/>
  <c r="E118" i="108"/>
  <c r="S117" i="108"/>
  <c r="G117" i="108"/>
  <c r="S116" i="108"/>
  <c r="W112" i="108"/>
  <c r="L112" i="108"/>
  <c r="AF111" i="108"/>
  <c r="M109" i="108"/>
  <c r="AJ108" i="108"/>
  <c r="X108" i="108"/>
  <c r="Y108" i="108"/>
  <c r="Z108" i="108"/>
  <c r="AE107" i="108"/>
  <c r="P107" i="108"/>
  <c r="E104" i="108"/>
  <c r="Z102" i="108"/>
  <c r="AA102" i="108"/>
  <c r="AB102" i="108"/>
  <c r="W102" i="108"/>
  <c r="X102" i="108"/>
  <c r="F57" i="108"/>
  <c r="G57" i="108"/>
  <c r="H57" i="108"/>
  <c r="J57" i="108"/>
  <c r="E57" i="108"/>
  <c r="I57" i="108"/>
  <c r="K57" i="108"/>
  <c r="L57" i="108"/>
  <c r="M57" i="108"/>
  <c r="F99" i="108"/>
  <c r="AF98" i="108"/>
  <c r="X98" i="108"/>
  <c r="P98" i="108"/>
  <c r="F95" i="108"/>
  <c r="AF94" i="108"/>
  <c r="X94" i="108"/>
  <c r="P94" i="108"/>
  <c r="F90" i="108"/>
  <c r="AF89" i="108"/>
  <c r="X89" i="108"/>
  <c r="P89" i="108"/>
  <c r="F86" i="108"/>
  <c r="AF85" i="108"/>
  <c r="X85" i="108"/>
  <c r="P85" i="108"/>
  <c r="F82" i="108"/>
  <c r="AF81" i="108"/>
  <c r="X81" i="108"/>
  <c r="P81" i="108"/>
  <c r="F77" i="108"/>
  <c r="AF76" i="108"/>
  <c r="X76" i="108"/>
  <c r="P76" i="108"/>
  <c r="Y69" i="108"/>
  <c r="P69" i="108"/>
  <c r="R69" i="108"/>
  <c r="H69" i="108"/>
  <c r="J69" i="108"/>
  <c r="P68" i="108"/>
  <c r="F65" i="108"/>
  <c r="G65" i="108"/>
  <c r="H65" i="108"/>
  <c r="AA64" i="108"/>
  <c r="Z63" i="108"/>
  <c r="AA63" i="108"/>
  <c r="AB63" i="108"/>
  <c r="F60" i="108"/>
  <c r="L52" i="108"/>
  <c r="X51" i="108"/>
  <c r="Y51" i="108"/>
  <c r="Z51" i="108"/>
  <c r="AA51" i="108"/>
  <c r="AB51" i="108"/>
  <c r="AF38" i="108"/>
  <c r="AG38" i="108"/>
  <c r="AH38" i="108"/>
  <c r="AI38" i="108"/>
  <c r="AJ38" i="108"/>
  <c r="AE17" i="108"/>
  <c r="AF17" i="108"/>
  <c r="AG17" i="108"/>
  <c r="AH17" i="108"/>
  <c r="AI17" i="108"/>
  <c r="AJ17" i="108"/>
  <c r="W17" i="108"/>
  <c r="X17" i="108"/>
  <c r="Y17" i="108"/>
  <c r="Z17" i="108"/>
  <c r="AA17" i="108"/>
  <c r="O17" i="108"/>
  <c r="P17" i="108"/>
  <c r="Q17" i="108"/>
  <c r="R17" i="108"/>
  <c r="S17" i="108"/>
  <c r="AF12" i="108"/>
  <c r="AG12" i="108"/>
  <c r="AH12" i="108"/>
  <c r="AI12" i="108"/>
  <c r="AJ12" i="108"/>
  <c r="I123" i="110"/>
  <c r="J123" i="110"/>
  <c r="K123" i="110"/>
  <c r="F123" i="110"/>
  <c r="N123" i="110"/>
  <c r="E123" i="110"/>
  <c r="G123" i="110"/>
  <c r="H123" i="110"/>
  <c r="L123" i="110"/>
  <c r="M123" i="110"/>
  <c r="E72" i="110"/>
  <c r="M72" i="110"/>
  <c r="F72" i="110"/>
  <c r="N72" i="110"/>
  <c r="G72" i="110"/>
  <c r="H72" i="110"/>
  <c r="I72" i="110"/>
  <c r="J72" i="110"/>
  <c r="K72" i="110"/>
  <c r="L72" i="110"/>
  <c r="D54" i="110"/>
  <c r="E48" i="110"/>
  <c r="M48" i="110"/>
  <c r="F48" i="110"/>
  <c r="N48" i="110"/>
  <c r="G48" i="110"/>
  <c r="H48" i="110"/>
  <c r="I48" i="110"/>
  <c r="J48" i="110"/>
  <c r="K48" i="110"/>
  <c r="L48" i="110"/>
  <c r="M99" i="108"/>
  <c r="E99" i="108"/>
  <c r="AE98" i="108"/>
  <c r="W98" i="108"/>
  <c r="O98" i="108"/>
  <c r="U95" i="108"/>
  <c r="M95" i="108"/>
  <c r="E95" i="108"/>
  <c r="AE94" i="108"/>
  <c r="W94" i="108"/>
  <c r="O94" i="108"/>
  <c r="U90" i="108"/>
  <c r="M90" i="108"/>
  <c r="E90" i="108"/>
  <c r="AE89" i="108"/>
  <c r="W89" i="108"/>
  <c r="O89" i="108"/>
  <c r="K87" i="108"/>
  <c r="U86" i="108"/>
  <c r="M86" i="108"/>
  <c r="E86" i="108"/>
  <c r="AE85" i="108"/>
  <c r="W85" i="108"/>
  <c r="O85" i="108"/>
  <c r="K83" i="108"/>
  <c r="U82" i="108"/>
  <c r="M82" i="108"/>
  <c r="E82" i="108"/>
  <c r="AE81" i="108"/>
  <c r="W81" i="108"/>
  <c r="O81" i="108"/>
  <c r="K78" i="108"/>
  <c r="U77" i="108"/>
  <c r="M77" i="108"/>
  <c r="E77" i="108"/>
  <c r="AE76" i="108"/>
  <c r="W76" i="108"/>
  <c r="O76" i="108"/>
  <c r="K74" i="108"/>
  <c r="U73" i="108"/>
  <c r="M69" i="108"/>
  <c r="AF60" i="108"/>
  <c r="AG60" i="108"/>
  <c r="AH60" i="108"/>
  <c r="R59" i="108"/>
  <c r="S59" i="108"/>
  <c r="T59" i="108"/>
  <c r="AF43" i="108"/>
  <c r="AG43" i="108"/>
  <c r="AH43" i="108"/>
  <c r="AI43" i="108"/>
  <c r="AJ43" i="108"/>
  <c r="N41" i="108"/>
  <c r="F31" i="108"/>
  <c r="G31" i="108"/>
  <c r="H31" i="108"/>
  <c r="I31" i="108"/>
  <c r="J31" i="108"/>
  <c r="K31" i="108"/>
  <c r="P30" i="108"/>
  <c r="Q30" i="108"/>
  <c r="R30" i="108"/>
  <c r="S30" i="108"/>
  <c r="T30" i="108"/>
  <c r="U30" i="108"/>
  <c r="F26" i="108"/>
  <c r="G26" i="108"/>
  <c r="H26" i="108"/>
  <c r="I26" i="108"/>
  <c r="J26" i="108"/>
  <c r="K26" i="108"/>
  <c r="P25" i="108"/>
  <c r="Q25" i="108"/>
  <c r="R25" i="108"/>
  <c r="S25" i="108"/>
  <c r="T25" i="108"/>
  <c r="U25" i="108"/>
  <c r="X21" i="108"/>
  <c r="Y21" i="108"/>
  <c r="Z21" i="108"/>
  <c r="AA21" i="108"/>
  <c r="AB21" i="108"/>
  <c r="T17" i="108"/>
  <c r="V204" i="110"/>
  <c r="R204" i="110"/>
  <c r="S204" i="110"/>
  <c r="T204" i="110"/>
  <c r="U204" i="110"/>
  <c r="X69" i="108"/>
  <c r="Z69" i="108"/>
  <c r="R68" i="108"/>
  <c r="T68" i="108"/>
  <c r="X64" i="108"/>
  <c r="Y64" i="108"/>
  <c r="Z64" i="108"/>
  <c r="H60" i="108"/>
  <c r="I60" i="108"/>
  <c r="J60" i="108"/>
  <c r="F52" i="108"/>
  <c r="G52" i="108"/>
  <c r="H52" i="108"/>
  <c r="I52" i="108"/>
  <c r="J52" i="108"/>
  <c r="K52" i="108"/>
  <c r="P51" i="108"/>
  <c r="Q51" i="108"/>
  <c r="R51" i="108"/>
  <c r="S51" i="108"/>
  <c r="T51" i="108"/>
  <c r="U51" i="108"/>
  <c r="X47" i="108"/>
  <c r="Y47" i="108"/>
  <c r="Z47" i="108"/>
  <c r="AA47" i="108"/>
  <c r="AB47" i="108"/>
  <c r="D41" i="108"/>
  <c r="AF34" i="108"/>
  <c r="AG34" i="108"/>
  <c r="AH34" i="108"/>
  <c r="AI34" i="108"/>
  <c r="AJ34" i="108"/>
  <c r="AF8" i="108"/>
  <c r="AG8" i="108"/>
  <c r="AH8" i="108"/>
  <c r="AI8" i="108"/>
  <c r="AJ8" i="108"/>
  <c r="I105" i="108"/>
  <c r="AH104" i="108"/>
  <c r="Y104" i="108"/>
  <c r="Q104" i="108"/>
  <c r="I100" i="108"/>
  <c r="AI99" i="108"/>
  <c r="AA99" i="108"/>
  <c r="S99" i="108"/>
  <c r="K99" i="108"/>
  <c r="U98" i="108"/>
  <c r="I96" i="108"/>
  <c r="AI95" i="108"/>
  <c r="AA95" i="108"/>
  <c r="S95" i="108"/>
  <c r="K95" i="108"/>
  <c r="U94" i="108"/>
  <c r="G92" i="108"/>
  <c r="AI90" i="108"/>
  <c r="AA90" i="108"/>
  <c r="S90" i="108"/>
  <c r="K90" i="108"/>
  <c r="U89" i="108"/>
  <c r="I87" i="108"/>
  <c r="AI86" i="108"/>
  <c r="AA86" i="108"/>
  <c r="S86" i="108"/>
  <c r="K86" i="108"/>
  <c r="U85" i="108"/>
  <c r="I83" i="108"/>
  <c r="AI82" i="108"/>
  <c r="AA82" i="108"/>
  <c r="S82" i="108"/>
  <c r="K82" i="108"/>
  <c r="U81" i="108"/>
  <c r="I78" i="108"/>
  <c r="AI77" i="108"/>
  <c r="AA77" i="108"/>
  <c r="S77" i="108"/>
  <c r="K77" i="108"/>
  <c r="U76" i="108"/>
  <c r="I74" i="108"/>
  <c r="AI73" i="108"/>
  <c r="AA73" i="108"/>
  <c r="S73" i="108"/>
  <c r="AJ72" i="108"/>
  <c r="U69" i="108"/>
  <c r="K69" i="108"/>
  <c r="L65" i="108"/>
  <c r="AH63" i="108"/>
  <c r="AI63" i="108"/>
  <c r="AJ63" i="108"/>
  <c r="P60" i="108"/>
  <c r="Q60" i="108"/>
  <c r="R60" i="108"/>
  <c r="AF56" i="108"/>
  <c r="AG56" i="108"/>
  <c r="AH56" i="108"/>
  <c r="AJ56" i="108"/>
  <c r="P56" i="108"/>
  <c r="Q56" i="108"/>
  <c r="R56" i="108"/>
  <c r="T56" i="108"/>
  <c r="N54" i="108"/>
  <c r="X38" i="108"/>
  <c r="Y38" i="108"/>
  <c r="Z38" i="108"/>
  <c r="AA38" i="108"/>
  <c r="AB38" i="108"/>
  <c r="F22" i="108"/>
  <c r="G22" i="108"/>
  <c r="H22" i="108"/>
  <c r="I22" i="108"/>
  <c r="J22" i="108"/>
  <c r="K22" i="108"/>
  <c r="P21" i="108"/>
  <c r="Q21" i="108"/>
  <c r="R21" i="108"/>
  <c r="S21" i="108"/>
  <c r="T21" i="108"/>
  <c r="U21" i="108"/>
  <c r="X12" i="108"/>
  <c r="Y12" i="108"/>
  <c r="Z12" i="108"/>
  <c r="AA12" i="108"/>
  <c r="AB12" i="108"/>
  <c r="F114" i="108"/>
  <c r="AF113" i="108"/>
  <c r="X113" i="108"/>
  <c r="P113" i="108"/>
  <c r="F110" i="108"/>
  <c r="AF109" i="108"/>
  <c r="X109" i="108"/>
  <c r="P109" i="108"/>
  <c r="F106" i="108"/>
  <c r="AF105" i="108"/>
  <c r="X105" i="108"/>
  <c r="P105" i="108"/>
  <c r="H105" i="108"/>
  <c r="AG104" i="108"/>
  <c r="X104" i="108"/>
  <c r="V104" i="108" s="1"/>
  <c r="P104" i="108"/>
  <c r="N104" i="108" s="1"/>
  <c r="F101" i="108"/>
  <c r="AF100" i="108"/>
  <c r="X100" i="108"/>
  <c r="P100" i="108"/>
  <c r="H100" i="108"/>
  <c r="AH99" i="108"/>
  <c r="Z99" i="108"/>
  <c r="R99" i="108"/>
  <c r="J99" i="108"/>
  <c r="AJ98" i="108"/>
  <c r="AB98" i="108"/>
  <c r="T98" i="108"/>
  <c r="F97" i="108"/>
  <c r="AF96" i="108"/>
  <c r="X96" i="108"/>
  <c r="P96" i="108"/>
  <c r="H96" i="108"/>
  <c r="AH95" i="108"/>
  <c r="Z95" i="108"/>
  <c r="R95" i="108"/>
  <c r="J95" i="108"/>
  <c r="AJ94" i="108"/>
  <c r="AB94" i="108"/>
  <c r="T94" i="108"/>
  <c r="F93" i="108"/>
  <c r="F92" i="108"/>
  <c r="AH90" i="108"/>
  <c r="Z90" i="108"/>
  <c r="R90" i="108"/>
  <c r="J90" i="108"/>
  <c r="AJ89" i="108"/>
  <c r="AB89" i="108"/>
  <c r="T89" i="108"/>
  <c r="F88" i="108"/>
  <c r="AF87" i="108"/>
  <c r="X87" i="108"/>
  <c r="P87" i="108"/>
  <c r="H87" i="108"/>
  <c r="AH86" i="108"/>
  <c r="Z86" i="108"/>
  <c r="R86" i="108"/>
  <c r="J86" i="108"/>
  <c r="AJ85" i="108"/>
  <c r="AB85" i="108"/>
  <c r="T85" i="108"/>
  <c r="F84" i="108"/>
  <c r="AF83" i="108"/>
  <c r="X83" i="108"/>
  <c r="P83" i="108"/>
  <c r="H83" i="108"/>
  <c r="AH82" i="108"/>
  <c r="Z82" i="108"/>
  <c r="R82" i="108"/>
  <c r="J82" i="108"/>
  <c r="AJ81" i="108"/>
  <c r="AB81" i="108"/>
  <c r="T81" i="108"/>
  <c r="L80" i="108"/>
  <c r="D80" i="108" s="1"/>
  <c r="AF78" i="108"/>
  <c r="X78" i="108"/>
  <c r="P78" i="108"/>
  <c r="H78" i="108"/>
  <c r="AH77" i="108"/>
  <c r="Z77" i="108"/>
  <c r="R77" i="108"/>
  <c r="J77" i="108"/>
  <c r="AJ76" i="108"/>
  <c r="AB76" i="108"/>
  <c r="T76" i="108"/>
  <c r="F75" i="108"/>
  <c r="AF74" i="108"/>
  <c r="X74" i="108"/>
  <c r="P74" i="108"/>
  <c r="H74" i="108"/>
  <c r="AH73" i="108"/>
  <c r="Z73" i="108"/>
  <c r="R73" i="108"/>
  <c r="J73" i="108"/>
  <c r="AI72" i="108"/>
  <c r="P72" i="108"/>
  <c r="AF71" i="108"/>
  <c r="W71" i="108"/>
  <c r="G70" i="108"/>
  <c r="AF69" i="108"/>
  <c r="AH69" i="108"/>
  <c r="T69" i="108"/>
  <c r="I69" i="108"/>
  <c r="AF68" i="108"/>
  <c r="Z68" i="108"/>
  <c r="AB68" i="108"/>
  <c r="K65" i="108"/>
  <c r="F64" i="108"/>
  <c r="F61" i="108"/>
  <c r="G61" i="108"/>
  <c r="H61" i="108"/>
  <c r="AA60" i="108"/>
  <c r="M60" i="108"/>
  <c r="Z59" i="108"/>
  <c r="AA59" i="108"/>
  <c r="AB59" i="108"/>
  <c r="D54" i="108"/>
  <c r="F48" i="108"/>
  <c r="G48" i="108"/>
  <c r="H48" i="108"/>
  <c r="I48" i="108"/>
  <c r="J48" i="108"/>
  <c r="K48" i="108"/>
  <c r="P47" i="108"/>
  <c r="Q47" i="108"/>
  <c r="R47" i="108"/>
  <c r="S47" i="108"/>
  <c r="T47" i="108"/>
  <c r="U47" i="108"/>
  <c r="X43" i="108"/>
  <c r="Y43" i="108"/>
  <c r="Z43" i="108"/>
  <c r="AA43" i="108"/>
  <c r="AB43" i="108"/>
  <c r="AF30" i="108"/>
  <c r="AG30" i="108"/>
  <c r="AH30" i="108"/>
  <c r="AI30" i="108"/>
  <c r="AJ30" i="108"/>
  <c r="AF25" i="108"/>
  <c r="AG25" i="108"/>
  <c r="AH25" i="108"/>
  <c r="AI25" i="108"/>
  <c r="AJ25" i="108"/>
  <c r="D5" i="108"/>
  <c r="AD5" i="108"/>
  <c r="F204" i="110"/>
  <c r="N204" i="110"/>
  <c r="G204" i="110"/>
  <c r="J204" i="110"/>
  <c r="H204" i="110"/>
  <c r="I204" i="110"/>
  <c r="K204" i="110"/>
  <c r="L204" i="110"/>
  <c r="M204" i="110"/>
  <c r="M114" i="108"/>
  <c r="M110" i="108"/>
  <c r="M106" i="108"/>
  <c r="G105" i="108"/>
  <c r="AF104" i="108"/>
  <c r="AD104" i="108" s="1"/>
  <c r="M101" i="108"/>
  <c r="G100" i="108"/>
  <c r="AG99" i="108"/>
  <c r="Y99" i="108"/>
  <c r="Q99" i="108"/>
  <c r="I99" i="108"/>
  <c r="AI98" i="108"/>
  <c r="AA98" i="108"/>
  <c r="S98" i="108"/>
  <c r="M97" i="108"/>
  <c r="G96" i="108"/>
  <c r="AG95" i="108"/>
  <c r="Y95" i="108"/>
  <c r="Q95" i="108"/>
  <c r="I95" i="108"/>
  <c r="AI94" i="108"/>
  <c r="AA94" i="108"/>
  <c r="S94" i="108"/>
  <c r="M93" i="108"/>
  <c r="M92" i="108"/>
  <c r="E92" i="108"/>
  <c r="D92" i="108" s="1"/>
  <c r="AG90" i="108"/>
  <c r="Y90" i="108"/>
  <c r="Q90" i="108"/>
  <c r="I90" i="108"/>
  <c r="AI89" i="108"/>
  <c r="AA89" i="108"/>
  <c r="S89" i="108"/>
  <c r="M88" i="108"/>
  <c r="G87" i="108"/>
  <c r="AG86" i="108"/>
  <c r="Y86" i="108"/>
  <c r="Q86" i="108"/>
  <c r="I86" i="108"/>
  <c r="AI85" i="108"/>
  <c r="AA85" i="108"/>
  <c r="S85" i="108"/>
  <c r="M84" i="108"/>
  <c r="G83" i="108"/>
  <c r="AG82" i="108"/>
  <c r="Y82" i="108"/>
  <c r="Q82" i="108"/>
  <c r="I82" i="108"/>
  <c r="AI81" i="108"/>
  <c r="AA81" i="108"/>
  <c r="S81" i="108"/>
  <c r="G78" i="108"/>
  <c r="AG77" i="108"/>
  <c r="Y77" i="108"/>
  <c r="Q77" i="108"/>
  <c r="I77" i="108"/>
  <c r="AI76" i="108"/>
  <c r="AA76" i="108"/>
  <c r="S76" i="108"/>
  <c r="M75" i="108"/>
  <c r="G74" i="108"/>
  <c r="AG73" i="108"/>
  <c r="Y73" i="108"/>
  <c r="Q73" i="108"/>
  <c r="I73" i="108"/>
  <c r="AG72" i="108"/>
  <c r="O72" i="108"/>
  <c r="AE71" i="108"/>
  <c r="S69" i="108"/>
  <c r="G69" i="108"/>
  <c r="U68" i="108"/>
  <c r="J65" i="108"/>
  <c r="AF64" i="108"/>
  <c r="AG64" i="108"/>
  <c r="AH64" i="108"/>
  <c r="Y63" i="108"/>
  <c r="R63" i="108"/>
  <c r="S63" i="108"/>
  <c r="T63" i="108"/>
  <c r="L60" i="108"/>
  <c r="U59" i="108"/>
  <c r="V54" i="108"/>
  <c r="AF51" i="108"/>
  <c r="AG51" i="108"/>
  <c r="AH51" i="108"/>
  <c r="AI51" i="108"/>
  <c r="AJ51" i="108"/>
  <c r="F39" i="108"/>
  <c r="G39" i="108"/>
  <c r="H39" i="108"/>
  <c r="I39" i="108"/>
  <c r="J39" i="108"/>
  <c r="K39" i="108"/>
  <c r="P38" i="108"/>
  <c r="Q38" i="108"/>
  <c r="R38" i="108"/>
  <c r="S38" i="108"/>
  <c r="T38" i="108"/>
  <c r="U38" i="108"/>
  <c r="X34" i="108"/>
  <c r="Y34" i="108"/>
  <c r="Z34" i="108"/>
  <c r="AA34" i="108"/>
  <c r="AB34" i="108"/>
  <c r="D29" i="108"/>
  <c r="F18" i="108"/>
  <c r="G18" i="108"/>
  <c r="H18" i="108"/>
  <c r="I18" i="108"/>
  <c r="J18" i="108"/>
  <c r="K18" i="108"/>
  <c r="F13" i="108"/>
  <c r="G13" i="108"/>
  <c r="H13" i="108"/>
  <c r="I13" i="108"/>
  <c r="J13" i="108"/>
  <c r="K13" i="108"/>
  <c r="P12" i="108"/>
  <c r="Q12" i="108"/>
  <c r="R12" i="108"/>
  <c r="S12" i="108"/>
  <c r="T12" i="108"/>
  <c r="U12" i="108"/>
  <c r="X8" i="108"/>
  <c r="Y8" i="108"/>
  <c r="Z8" i="108"/>
  <c r="AA8" i="108"/>
  <c r="AB8" i="108"/>
  <c r="G73" i="108"/>
  <c r="AF72" i="108"/>
  <c r="F70" i="108"/>
  <c r="H70" i="108"/>
  <c r="AB69" i="108"/>
  <c r="Q69" i="108"/>
  <c r="F69" i="108"/>
  <c r="AH68" i="108"/>
  <c r="AJ68" i="108"/>
  <c r="S68" i="108"/>
  <c r="I65" i="108"/>
  <c r="H64" i="108"/>
  <c r="I64" i="108"/>
  <c r="J64" i="108"/>
  <c r="X63" i="108"/>
  <c r="AJ60" i="108"/>
  <c r="X60" i="108"/>
  <c r="Y60" i="108"/>
  <c r="Z60" i="108"/>
  <c r="K60" i="108"/>
  <c r="Q59" i="108"/>
  <c r="F44" i="108"/>
  <c r="G44" i="108"/>
  <c r="H44" i="108"/>
  <c r="I44" i="108"/>
  <c r="J44" i="108"/>
  <c r="K44" i="108"/>
  <c r="P43" i="108"/>
  <c r="Q43" i="108"/>
  <c r="R43" i="108"/>
  <c r="S43" i="108"/>
  <c r="T43" i="108"/>
  <c r="U43" i="108"/>
  <c r="M31" i="108"/>
  <c r="M26" i="108"/>
  <c r="AF21" i="108"/>
  <c r="AG21" i="108"/>
  <c r="AH21" i="108"/>
  <c r="AI21" i="108"/>
  <c r="AJ21" i="108"/>
  <c r="R210" i="110"/>
  <c r="R208" i="110"/>
  <c r="R206" i="110"/>
  <c r="P170" i="110"/>
  <c r="D150" i="110"/>
  <c r="P5" i="108"/>
  <c r="N5" i="108" s="1"/>
  <c r="Q5" i="108"/>
  <c r="Q210" i="110"/>
  <c r="R209" i="110"/>
  <c r="S209" i="110"/>
  <c r="Q208" i="110"/>
  <c r="R207" i="110"/>
  <c r="S207" i="110"/>
  <c r="Q206" i="110"/>
  <c r="R205" i="110"/>
  <c r="S205" i="110"/>
  <c r="J205" i="110"/>
  <c r="K205" i="110"/>
  <c r="F205" i="110"/>
  <c r="N205" i="110"/>
  <c r="J203" i="110"/>
  <c r="K203" i="110"/>
  <c r="E203" i="110"/>
  <c r="M203" i="110"/>
  <c r="F203" i="110"/>
  <c r="N203" i="110"/>
  <c r="P192" i="110"/>
  <c r="D182" i="110"/>
  <c r="J56" i="108"/>
  <c r="AJ55" i="108"/>
  <c r="AB55" i="108"/>
  <c r="T55" i="108"/>
  <c r="J51" i="108"/>
  <c r="AJ50" i="108"/>
  <c r="AB50" i="108"/>
  <c r="T50" i="108"/>
  <c r="J47" i="108"/>
  <c r="AJ46" i="108"/>
  <c r="AB46" i="108"/>
  <c r="T46" i="108"/>
  <c r="J43" i="108"/>
  <c r="AJ42" i="108"/>
  <c r="AB42" i="108"/>
  <c r="T42" i="108"/>
  <c r="J38" i="108"/>
  <c r="AJ37" i="108"/>
  <c r="AB37" i="108"/>
  <c r="T37" i="108"/>
  <c r="J34" i="108"/>
  <c r="AJ33" i="108"/>
  <c r="AB33" i="108"/>
  <c r="T33" i="108"/>
  <c r="J30" i="108"/>
  <c r="AI29" i="108"/>
  <c r="Z29" i="108"/>
  <c r="R29" i="108"/>
  <c r="J25" i="108"/>
  <c r="AJ24" i="108"/>
  <c r="AB24" i="108"/>
  <c r="T24" i="108"/>
  <c r="J21" i="108"/>
  <c r="AJ20" i="108"/>
  <c r="AB20" i="108"/>
  <c r="T20" i="108"/>
  <c r="H17" i="108"/>
  <c r="AJ15" i="108"/>
  <c r="AB15" i="108"/>
  <c r="T15" i="108"/>
  <c r="J12" i="108"/>
  <c r="AJ11" i="108"/>
  <c r="AB11" i="108"/>
  <c r="T11" i="108"/>
  <c r="J8" i="108"/>
  <c r="AJ7" i="108"/>
  <c r="AB7" i="108"/>
  <c r="T7" i="108"/>
  <c r="H5" i="108"/>
  <c r="I5" i="108"/>
  <c r="F210" i="110"/>
  <c r="N210" i="110"/>
  <c r="G210" i="110"/>
  <c r="J209" i="110"/>
  <c r="K209" i="110"/>
  <c r="F208" i="110"/>
  <c r="N208" i="110"/>
  <c r="G208" i="110"/>
  <c r="J207" i="110"/>
  <c r="K207" i="110"/>
  <c r="F206" i="110"/>
  <c r="N206" i="110"/>
  <c r="G206" i="110"/>
  <c r="M205" i="110"/>
  <c r="R203" i="110"/>
  <c r="S203" i="110"/>
  <c r="U203" i="110"/>
  <c r="V203" i="110"/>
  <c r="I56" i="108"/>
  <c r="AI55" i="108"/>
  <c r="AA55" i="108"/>
  <c r="S55" i="108"/>
  <c r="I51" i="108"/>
  <c r="AI50" i="108"/>
  <c r="AA50" i="108"/>
  <c r="S50" i="108"/>
  <c r="I47" i="108"/>
  <c r="AI46" i="108"/>
  <c r="AA46" i="108"/>
  <c r="S46" i="108"/>
  <c r="I43" i="108"/>
  <c r="AI42" i="108"/>
  <c r="AA42" i="108"/>
  <c r="S42" i="108"/>
  <c r="I38" i="108"/>
  <c r="AI37" i="108"/>
  <c r="AA37" i="108"/>
  <c r="S37" i="108"/>
  <c r="I34" i="108"/>
  <c r="AI33" i="108"/>
  <c r="AA33" i="108"/>
  <c r="S33" i="108"/>
  <c r="I30" i="108"/>
  <c r="AH29" i="108"/>
  <c r="AD29" i="108" s="1"/>
  <c r="Y29" i="108"/>
  <c r="V29" i="108" s="1"/>
  <c r="Q29" i="108"/>
  <c r="I25" i="108"/>
  <c r="AI24" i="108"/>
  <c r="AA24" i="108"/>
  <c r="S24" i="108"/>
  <c r="I21" i="108"/>
  <c r="AI20" i="108"/>
  <c r="AA20" i="108"/>
  <c r="S20" i="108"/>
  <c r="G17" i="108"/>
  <c r="D17" i="108" s="1"/>
  <c r="AI15" i="108"/>
  <c r="AA15" i="108"/>
  <c r="S15" i="108"/>
  <c r="I12" i="108"/>
  <c r="AI11" i="108"/>
  <c r="AA11" i="108"/>
  <c r="S11" i="108"/>
  <c r="I8" i="108"/>
  <c r="AI7" i="108"/>
  <c r="AA7" i="108"/>
  <c r="S7" i="108"/>
  <c r="P157" i="110"/>
  <c r="I104" i="110"/>
  <c r="J104" i="110"/>
  <c r="K104" i="110"/>
  <c r="L104" i="110"/>
  <c r="E104" i="110"/>
  <c r="M104" i="110"/>
  <c r="F104" i="110"/>
  <c r="N104" i="110"/>
  <c r="G104" i="110"/>
  <c r="H104" i="110"/>
  <c r="Q98" i="110"/>
  <c r="R98" i="110"/>
  <c r="S98" i="110"/>
  <c r="T98" i="110"/>
  <c r="U98" i="110"/>
  <c r="V98" i="110"/>
  <c r="T5" i="108"/>
  <c r="U210" i="110"/>
  <c r="V209" i="110"/>
  <c r="U208" i="110"/>
  <c r="V207" i="110"/>
  <c r="U206" i="110"/>
  <c r="V205" i="110"/>
  <c r="I205" i="110"/>
  <c r="L203" i="110"/>
  <c r="S129" i="110"/>
  <c r="U129" i="110"/>
  <c r="S127" i="110"/>
  <c r="U127" i="110"/>
  <c r="Q123" i="110"/>
  <c r="R123" i="110"/>
  <c r="S123" i="110"/>
  <c r="E120" i="110"/>
  <c r="M120" i="110"/>
  <c r="F120" i="110"/>
  <c r="N120" i="110"/>
  <c r="G120" i="110"/>
  <c r="J120" i="110"/>
  <c r="U118" i="110"/>
  <c r="V118" i="110"/>
  <c r="R118" i="110"/>
  <c r="Q100" i="110"/>
  <c r="R100" i="110"/>
  <c r="S100" i="110"/>
  <c r="T100" i="110"/>
  <c r="U100" i="110"/>
  <c r="V100" i="110"/>
  <c r="E74" i="110"/>
  <c r="M74" i="110"/>
  <c r="F74" i="110"/>
  <c r="N74" i="110"/>
  <c r="G74" i="110"/>
  <c r="H74" i="110"/>
  <c r="I74" i="110"/>
  <c r="J74" i="110"/>
  <c r="Q69" i="110"/>
  <c r="R69" i="110"/>
  <c r="S69" i="110"/>
  <c r="T69" i="110"/>
  <c r="U69" i="110"/>
  <c r="V69" i="110"/>
  <c r="Q128" i="112"/>
  <c r="Y128" i="112"/>
  <c r="R128" i="112"/>
  <c r="Z128" i="112"/>
  <c r="S128" i="112"/>
  <c r="AA128" i="112"/>
  <c r="T128" i="112"/>
  <c r="U128" i="112"/>
  <c r="V128" i="112"/>
  <c r="W128" i="112"/>
  <c r="X128" i="112"/>
  <c r="G192" i="110"/>
  <c r="G190" i="110"/>
  <c r="S189" i="110"/>
  <c r="K189" i="110"/>
  <c r="G188" i="110"/>
  <c r="S187" i="110"/>
  <c r="K187" i="110"/>
  <c r="G186" i="110"/>
  <c r="S185" i="110"/>
  <c r="K185" i="110"/>
  <c r="G184" i="110"/>
  <c r="S183" i="110"/>
  <c r="K183" i="110"/>
  <c r="T176" i="110"/>
  <c r="S174" i="110"/>
  <c r="K174" i="110"/>
  <c r="G173" i="110"/>
  <c r="S172" i="110"/>
  <c r="K172" i="110"/>
  <c r="G171" i="110"/>
  <c r="G164" i="110"/>
  <c r="G162" i="110"/>
  <c r="S161" i="110"/>
  <c r="K161" i="110"/>
  <c r="G160" i="110"/>
  <c r="S159" i="110"/>
  <c r="K159" i="110"/>
  <c r="G158" i="110"/>
  <c r="T150" i="110"/>
  <c r="K150" i="110"/>
  <c r="S148" i="110"/>
  <c r="K148" i="110"/>
  <c r="G147" i="110"/>
  <c r="S146" i="110"/>
  <c r="K146" i="110"/>
  <c r="G145" i="110"/>
  <c r="S144" i="110"/>
  <c r="K144" i="110"/>
  <c r="E137" i="110"/>
  <c r="Q136" i="110"/>
  <c r="E135" i="110"/>
  <c r="G134" i="110"/>
  <c r="G132" i="110"/>
  <c r="S131" i="110"/>
  <c r="K131" i="110"/>
  <c r="K129" i="110"/>
  <c r="E129" i="110"/>
  <c r="M129" i="110"/>
  <c r="K127" i="110"/>
  <c r="E127" i="110"/>
  <c r="M127" i="110"/>
  <c r="I117" i="110"/>
  <c r="J117" i="110"/>
  <c r="K117" i="110"/>
  <c r="F117" i="110"/>
  <c r="N117" i="110"/>
  <c r="Q102" i="110"/>
  <c r="R102" i="110"/>
  <c r="S102" i="110"/>
  <c r="T102" i="110"/>
  <c r="U102" i="110"/>
  <c r="V102" i="110"/>
  <c r="E76" i="110"/>
  <c r="M76" i="110"/>
  <c r="F76" i="110"/>
  <c r="N76" i="110"/>
  <c r="G76" i="110"/>
  <c r="H76" i="110"/>
  <c r="I76" i="110"/>
  <c r="J76" i="110"/>
  <c r="Q71" i="110"/>
  <c r="R71" i="110"/>
  <c r="S71" i="110"/>
  <c r="T71" i="110"/>
  <c r="U71" i="110"/>
  <c r="V71" i="110"/>
  <c r="D67" i="110"/>
  <c r="Q49" i="110"/>
  <c r="R49" i="110"/>
  <c r="S49" i="110"/>
  <c r="T49" i="110"/>
  <c r="U49" i="110"/>
  <c r="V49" i="110"/>
  <c r="E23" i="110"/>
  <c r="M23" i="110"/>
  <c r="F23" i="110"/>
  <c r="N23" i="110"/>
  <c r="G23" i="110"/>
  <c r="H23" i="110"/>
  <c r="I23" i="110"/>
  <c r="J23" i="110"/>
  <c r="L23" i="110"/>
  <c r="N192" i="110"/>
  <c r="F192" i="110"/>
  <c r="V190" i="110"/>
  <c r="N190" i="110"/>
  <c r="F190" i="110"/>
  <c r="R189" i="110"/>
  <c r="J189" i="110"/>
  <c r="V188" i="110"/>
  <c r="N188" i="110"/>
  <c r="F188" i="110"/>
  <c r="R187" i="110"/>
  <c r="J187" i="110"/>
  <c r="V186" i="110"/>
  <c r="N186" i="110"/>
  <c r="F186" i="110"/>
  <c r="R185" i="110"/>
  <c r="J185" i="110"/>
  <c r="V184" i="110"/>
  <c r="N184" i="110"/>
  <c r="F184" i="110"/>
  <c r="R183" i="110"/>
  <c r="J183" i="110"/>
  <c r="S176" i="110"/>
  <c r="J176" i="110"/>
  <c r="R174" i="110"/>
  <c r="J174" i="110"/>
  <c r="V173" i="110"/>
  <c r="N173" i="110"/>
  <c r="F173" i="110"/>
  <c r="R172" i="110"/>
  <c r="J172" i="110"/>
  <c r="V171" i="110"/>
  <c r="N171" i="110"/>
  <c r="F171" i="110"/>
  <c r="N164" i="110"/>
  <c r="F164" i="110"/>
  <c r="V162" i="110"/>
  <c r="N162" i="110"/>
  <c r="F162" i="110"/>
  <c r="R161" i="110"/>
  <c r="J161" i="110"/>
  <c r="V160" i="110"/>
  <c r="N160" i="110"/>
  <c r="F160" i="110"/>
  <c r="R159" i="110"/>
  <c r="J159" i="110"/>
  <c r="V158" i="110"/>
  <c r="N158" i="110"/>
  <c r="F158" i="110"/>
  <c r="S150" i="110"/>
  <c r="J150" i="110"/>
  <c r="R148" i="110"/>
  <c r="J148" i="110"/>
  <c r="V147" i="110"/>
  <c r="N147" i="110"/>
  <c r="F147" i="110"/>
  <c r="R146" i="110"/>
  <c r="J146" i="110"/>
  <c r="V145" i="110"/>
  <c r="N145" i="110"/>
  <c r="F145" i="110"/>
  <c r="R144" i="110"/>
  <c r="J144" i="110"/>
  <c r="N134" i="110"/>
  <c r="F134" i="110"/>
  <c r="V132" i="110"/>
  <c r="N132" i="110"/>
  <c r="F132" i="110"/>
  <c r="R131" i="110"/>
  <c r="J131" i="110"/>
  <c r="V130" i="110"/>
  <c r="G130" i="110"/>
  <c r="I130" i="110"/>
  <c r="G128" i="110"/>
  <c r="I128" i="110"/>
  <c r="G126" i="110"/>
  <c r="I126" i="110"/>
  <c r="E122" i="110"/>
  <c r="M122" i="110"/>
  <c r="F122" i="110"/>
  <c r="N122" i="110"/>
  <c r="G122" i="110"/>
  <c r="J122" i="110"/>
  <c r="U120" i="110"/>
  <c r="V120" i="110"/>
  <c r="R120" i="110"/>
  <c r="Q117" i="110"/>
  <c r="R117" i="110"/>
  <c r="S117" i="110"/>
  <c r="V117" i="110"/>
  <c r="E93" i="110"/>
  <c r="M93" i="110"/>
  <c r="F93" i="110"/>
  <c r="N93" i="110"/>
  <c r="G93" i="110"/>
  <c r="H93" i="110"/>
  <c r="I93" i="110"/>
  <c r="J93" i="110"/>
  <c r="E78" i="110"/>
  <c r="M78" i="110"/>
  <c r="F78" i="110"/>
  <c r="N78" i="110"/>
  <c r="G78" i="110"/>
  <c r="H78" i="110"/>
  <c r="I78" i="110"/>
  <c r="J78" i="110"/>
  <c r="Q73" i="110"/>
  <c r="R73" i="110"/>
  <c r="S73" i="110"/>
  <c r="T73" i="110"/>
  <c r="U73" i="110"/>
  <c r="V73" i="110"/>
  <c r="S59" i="110"/>
  <c r="T59" i="110"/>
  <c r="Q59" i="110"/>
  <c r="R59" i="110"/>
  <c r="U59" i="110"/>
  <c r="V59" i="110"/>
  <c r="V29" i="110"/>
  <c r="Q29" i="110"/>
  <c r="P29" i="110" s="1"/>
  <c r="R29" i="110"/>
  <c r="S29" i="110"/>
  <c r="T29" i="110"/>
  <c r="U29" i="110"/>
  <c r="Q24" i="110"/>
  <c r="R24" i="110"/>
  <c r="S24" i="110"/>
  <c r="T24" i="110"/>
  <c r="U24" i="110"/>
  <c r="V24" i="110"/>
  <c r="V192" i="110"/>
  <c r="M192" i="110"/>
  <c r="E192" i="110"/>
  <c r="U190" i="110"/>
  <c r="M190" i="110"/>
  <c r="E190" i="110"/>
  <c r="Q189" i="110"/>
  <c r="I189" i="110"/>
  <c r="U188" i="110"/>
  <c r="M188" i="110"/>
  <c r="E188" i="110"/>
  <c r="Q187" i="110"/>
  <c r="I187" i="110"/>
  <c r="U186" i="110"/>
  <c r="M186" i="110"/>
  <c r="E186" i="110"/>
  <c r="Q185" i="110"/>
  <c r="I185" i="110"/>
  <c r="U184" i="110"/>
  <c r="M184" i="110"/>
  <c r="E184" i="110"/>
  <c r="Q183" i="110"/>
  <c r="I183" i="110"/>
  <c r="R176" i="110"/>
  <c r="P176" i="110" s="1"/>
  <c r="I176" i="110"/>
  <c r="Q174" i="110"/>
  <c r="I174" i="110"/>
  <c r="U173" i="110"/>
  <c r="M173" i="110"/>
  <c r="E173" i="110"/>
  <c r="Q172" i="110"/>
  <c r="I172" i="110"/>
  <c r="U171" i="110"/>
  <c r="M171" i="110"/>
  <c r="E171" i="110"/>
  <c r="V164" i="110"/>
  <c r="M164" i="110"/>
  <c r="E164" i="110"/>
  <c r="U162" i="110"/>
  <c r="M162" i="110"/>
  <c r="E162" i="110"/>
  <c r="Q161" i="110"/>
  <c r="I161" i="110"/>
  <c r="U160" i="110"/>
  <c r="M160" i="110"/>
  <c r="E160" i="110"/>
  <c r="Q159" i="110"/>
  <c r="I159" i="110"/>
  <c r="U158" i="110"/>
  <c r="M158" i="110"/>
  <c r="E158" i="110"/>
  <c r="R150" i="110"/>
  <c r="P150" i="110" s="1"/>
  <c r="I150" i="110"/>
  <c r="Q148" i="110"/>
  <c r="I148" i="110"/>
  <c r="U147" i="110"/>
  <c r="M147" i="110"/>
  <c r="E147" i="110"/>
  <c r="Q146" i="110"/>
  <c r="I146" i="110"/>
  <c r="U145" i="110"/>
  <c r="M145" i="110"/>
  <c r="E145" i="110"/>
  <c r="Q144" i="110"/>
  <c r="I144" i="110"/>
  <c r="M134" i="110"/>
  <c r="E134" i="110"/>
  <c r="U132" i="110"/>
  <c r="E132" i="110"/>
  <c r="Q131" i="110"/>
  <c r="I131" i="110"/>
  <c r="U130" i="110"/>
  <c r="V128" i="110"/>
  <c r="V126" i="110"/>
  <c r="I125" i="110"/>
  <c r="J125" i="110"/>
  <c r="K125" i="110"/>
  <c r="I119" i="110"/>
  <c r="J119" i="110"/>
  <c r="K119" i="110"/>
  <c r="F119" i="110"/>
  <c r="N119" i="110"/>
  <c r="E95" i="110"/>
  <c r="M95" i="110"/>
  <c r="F95" i="110"/>
  <c r="N95" i="110"/>
  <c r="G95" i="110"/>
  <c r="H95" i="110"/>
  <c r="I95" i="110"/>
  <c r="J95" i="110"/>
  <c r="Q75" i="110"/>
  <c r="R75" i="110"/>
  <c r="S75" i="110"/>
  <c r="T75" i="110"/>
  <c r="U75" i="110"/>
  <c r="V75" i="110"/>
  <c r="L192" i="110"/>
  <c r="T190" i="110"/>
  <c r="H189" i="110"/>
  <c r="T188" i="110"/>
  <c r="H187" i="110"/>
  <c r="T186" i="110"/>
  <c r="H185" i="110"/>
  <c r="T184" i="110"/>
  <c r="H183" i="110"/>
  <c r="H174" i="110"/>
  <c r="T173" i="110"/>
  <c r="H172" i="110"/>
  <c r="T171" i="110"/>
  <c r="L164" i="110"/>
  <c r="T162" i="110"/>
  <c r="H161" i="110"/>
  <c r="T160" i="110"/>
  <c r="H159" i="110"/>
  <c r="T158" i="110"/>
  <c r="H148" i="110"/>
  <c r="T147" i="110"/>
  <c r="H146" i="110"/>
  <c r="T145" i="110"/>
  <c r="H144" i="110"/>
  <c r="L134" i="110"/>
  <c r="T132" i="110"/>
  <c r="H131" i="110"/>
  <c r="T130" i="110"/>
  <c r="V129" i="110"/>
  <c r="U128" i="110"/>
  <c r="V127" i="110"/>
  <c r="U126" i="110"/>
  <c r="U122" i="110"/>
  <c r="V122" i="110"/>
  <c r="R122" i="110"/>
  <c r="L120" i="110"/>
  <c r="Q119" i="110"/>
  <c r="R119" i="110"/>
  <c r="S119" i="110"/>
  <c r="V119" i="110"/>
  <c r="M117" i="110"/>
  <c r="E97" i="110"/>
  <c r="M97" i="110"/>
  <c r="F97" i="110"/>
  <c r="N97" i="110"/>
  <c r="G97" i="110"/>
  <c r="H97" i="110"/>
  <c r="I97" i="110"/>
  <c r="J97" i="110"/>
  <c r="Q77" i="110"/>
  <c r="R77" i="110"/>
  <c r="S77" i="110"/>
  <c r="T77" i="110"/>
  <c r="U77" i="110"/>
  <c r="V77" i="110"/>
  <c r="M202" i="110"/>
  <c r="E202" i="110"/>
  <c r="D202" i="110" s="1"/>
  <c r="U200" i="110"/>
  <c r="I199" i="110"/>
  <c r="U198" i="110"/>
  <c r="I197" i="110"/>
  <c r="U196" i="110"/>
  <c r="I195" i="110"/>
  <c r="U194" i="110"/>
  <c r="I193" i="110"/>
  <c r="T192" i="110"/>
  <c r="K192" i="110"/>
  <c r="S190" i="110"/>
  <c r="K190" i="110"/>
  <c r="G189" i="110"/>
  <c r="S188" i="110"/>
  <c r="K188" i="110"/>
  <c r="G187" i="110"/>
  <c r="S186" i="110"/>
  <c r="K186" i="110"/>
  <c r="G185" i="110"/>
  <c r="S184" i="110"/>
  <c r="K184" i="110"/>
  <c r="G183" i="110"/>
  <c r="R182" i="110"/>
  <c r="P182" i="110" s="1"/>
  <c r="I180" i="110"/>
  <c r="U179" i="110"/>
  <c r="I178" i="110"/>
  <c r="U177" i="110"/>
  <c r="G176" i="110"/>
  <c r="D176" i="110" s="1"/>
  <c r="G174" i="110"/>
  <c r="S173" i="110"/>
  <c r="K173" i="110"/>
  <c r="G172" i="110"/>
  <c r="S171" i="110"/>
  <c r="K171" i="110"/>
  <c r="M170" i="110"/>
  <c r="E170" i="110"/>
  <c r="D170" i="110" s="1"/>
  <c r="U168" i="110"/>
  <c r="I167" i="110"/>
  <c r="U166" i="110"/>
  <c r="I165" i="110"/>
  <c r="T164" i="110"/>
  <c r="P164" i="110" s="1"/>
  <c r="K164" i="110"/>
  <c r="S162" i="110"/>
  <c r="K162" i="110"/>
  <c r="G161" i="110"/>
  <c r="S160" i="110"/>
  <c r="K160" i="110"/>
  <c r="G159" i="110"/>
  <c r="S158" i="110"/>
  <c r="K158" i="110"/>
  <c r="M157" i="110"/>
  <c r="E157" i="110"/>
  <c r="D157" i="110" s="1"/>
  <c r="U155" i="110"/>
  <c r="I154" i="110"/>
  <c r="U153" i="110"/>
  <c r="I152" i="110"/>
  <c r="U151" i="110"/>
  <c r="G150" i="110"/>
  <c r="G148" i="110"/>
  <c r="S147" i="110"/>
  <c r="K147" i="110"/>
  <c r="G146" i="110"/>
  <c r="S145" i="110"/>
  <c r="K145" i="110"/>
  <c r="G144" i="110"/>
  <c r="R143" i="110"/>
  <c r="P143" i="110" s="1"/>
  <c r="I141" i="110"/>
  <c r="U140" i="110"/>
  <c r="I139" i="110"/>
  <c r="U138" i="110"/>
  <c r="I137" i="110"/>
  <c r="U136" i="110"/>
  <c r="I135" i="110"/>
  <c r="T134" i="110"/>
  <c r="P134" i="110" s="1"/>
  <c r="K134" i="110"/>
  <c r="S132" i="110"/>
  <c r="K132" i="110"/>
  <c r="G131" i="110"/>
  <c r="S130" i="110"/>
  <c r="K130" i="110"/>
  <c r="T129" i="110"/>
  <c r="I129" i="110"/>
  <c r="T128" i="110"/>
  <c r="K128" i="110"/>
  <c r="T127" i="110"/>
  <c r="I127" i="110"/>
  <c r="T126" i="110"/>
  <c r="K126" i="110"/>
  <c r="F125" i="110"/>
  <c r="V123" i="110"/>
  <c r="I121" i="110"/>
  <c r="J121" i="110"/>
  <c r="K121" i="110"/>
  <c r="F121" i="110"/>
  <c r="N121" i="110"/>
  <c r="K120" i="110"/>
  <c r="T118" i="110"/>
  <c r="L117" i="110"/>
  <c r="E99" i="110"/>
  <c r="M99" i="110"/>
  <c r="F99" i="110"/>
  <c r="N99" i="110"/>
  <c r="G99" i="110"/>
  <c r="H99" i="110"/>
  <c r="I99" i="110"/>
  <c r="J99" i="110"/>
  <c r="Q94" i="110"/>
  <c r="R94" i="110"/>
  <c r="S94" i="110"/>
  <c r="T94" i="110"/>
  <c r="U94" i="110"/>
  <c r="V94" i="110"/>
  <c r="E68" i="110"/>
  <c r="M68" i="110"/>
  <c r="F68" i="110"/>
  <c r="N68" i="110"/>
  <c r="G68" i="110"/>
  <c r="H68" i="110"/>
  <c r="I68" i="110"/>
  <c r="J68" i="110"/>
  <c r="N189" i="110"/>
  <c r="N187" i="110"/>
  <c r="N185" i="110"/>
  <c r="N183" i="110"/>
  <c r="N176" i="110"/>
  <c r="N174" i="110"/>
  <c r="N172" i="110"/>
  <c r="N161" i="110"/>
  <c r="N159" i="110"/>
  <c r="N150" i="110"/>
  <c r="N148" i="110"/>
  <c r="N146" i="110"/>
  <c r="N144" i="110"/>
  <c r="N131" i="110"/>
  <c r="J130" i="110"/>
  <c r="R129" i="110"/>
  <c r="H129" i="110"/>
  <c r="S128" i="110"/>
  <c r="J128" i="110"/>
  <c r="R127" i="110"/>
  <c r="H127" i="110"/>
  <c r="S126" i="110"/>
  <c r="J126" i="110"/>
  <c r="E125" i="110"/>
  <c r="U123" i="110"/>
  <c r="L122" i="110"/>
  <c r="Q121" i="110"/>
  <c r="R121" i="110"/>
  <c r="S121" i="110"/>
  <c r="V121" i="110"/>
  <c r="I120" i="110"/>
  <c r="M119" i="110"/>
  <c r="S118" i="110"/>
  <c r="E118" i="110"/>
  <c r="M118" i="110"/>
  <c r="F118" i="110"/>
  <c r="N118" i="110"/>
  <c r="G118" i="110"/>
  <c r="J118" i="110"/>
  <c r="H117" i="110"/>
  <c r="E101" i="110"/>
  <c r="M101" i="110"/>
  <c r="F101" i="110"/>
  <c r="N101" i="110"/>
  <c r="G101" i="110"/>
  <c r="H101" i="110"/>
  <c r="I101" i="110"/>
  <c r="J101" i="110"/>
  <c r="Q96" i="110"/>
  <c r="R96" i="110"/>
  <c r="S96" i="110"/>
  <c r="T96" i="110"/>
  <c r="U96" i="110"/>
  <c r="V96" i="110"/>
  <c r="V80" i="110"/>
  <c r="Q80" i="110"/>
  <c r="P80" i="110" s="1"/>
  <c r="R80" i="110"/>
  <c r="S80" i="110"/>
  <c r="L74" i="110"/>
  <c r="E70" i="110"/>
  <c r="M70" i="110"/>
  <c r="F70" i="110"/>
  <c r="N70" i="110"/>
  <c r="G70" i="110"/>
  <c r="H70" i="110"/>
  <c r="I70" i="110"/>
  <c r="J70" i="110"/>
  <c r="N102" i="110"/>
  <c r="F102" i="110"/>
  <c r="R101" i="110"/>
  <c r="N100" i="110"/>
  <c r="F100" i="110"/>
  <c r="R99" i="110"/>
  <c r="N98" i="110"/>
  <c r="F98" i="110"/>
  <c r="R97" i="110"/>
  <c r="N96" i="110"/>
  <c r="F96" i="110"/>
  <c r="R95" i="110"/>
  <c r="N94" i="110"/>
  <c r="F94" i="110"/>
  <c r="R93" i="110"/>
  <c r="J80" i="110"/>
  <c r="R78" i="110"/>
  <c r="N77" i="110"/>
  <c r="F77" i="110"/>
  <c r="R76" i="110"/>
  <c r="N75" i="110"/>
  <c r="F75" i="110"/>
  <c r="R74" i="110"/>
  <c r="N73" i="110"/>
  <c r="F73" i="110"/>
  <c r="R72" i="110"/>
  <c r="N71" i="110"/>
  <c r="F71" i="110"/>
  <c r="R70" i="110"/>
  <c r="N69" i="110"/>
  <c r="F69" i="110"/>
  <c r="R68" i="110"/>
  <c r="R61" i="110"/>
  <c r="G60" i="110"/>
  <c r="H60" i="110"/>
  <c r="L52" i="110"/>
  <c r="Q47" i="110"/>
  <c r="R47" i="110"/>
  <c r="S47" i="110"/>
  <c r="T47" i="110"/>
  <c r="U47" i="110"/>
  <c r="V47" i="110"/>
  <c r="E46" i="110"/>
  <c r="M46" i="110"/>
  <c r="F46" i="110"/>
  <c r="N46" i="110"/>
  <c r="G46" i="110"/>
  <c r="H46" i="110"/>
  <c r="I46" i="110"/>
  <c r="J46" i="110"/>
  <c r="L44" i="110"/>
  <c r="D41" i="110"/>
  <c r="V104" i="110"/>
  <c r="M102" i="110"/>
  <c r="E102" i="110"/>
  <c r="Q101" i="110"/>
  <c r="M100" i="110"/>
  <c r="E100" i="110"/>
  <c r="Q99" i="110"/>
  <c r="M98" i="110"/>
  <c r="E98" i="110"/>
  <c r="Q97" i="110"/>
  <c r="M96" i="110"/>
  <c r="E96" i="110"/>
  <c r="Q95" i="110"/>
  <c r="M94" i="110"/>
  <c r="E94" i="110"/>
  <c r="Q93" i="110"/>
  <c r="I80" i="110"/>
  <c r="Q78" i="110"/>
  <c r="M77" i="110"/>
  <c r="E77" i="110"/>
  <c r="Q76" i="110"/>
  <c r="M75" i="110"/>
  <c r="E75" i="110"/>
  <c r="Q74" i="110"/>
  <c r="M73" i="110"/>
  <c r="E73" i="110"/>
  <c r="Q72" i="110"/>
  <c r="M71" i="110"/>
  <c r="E71" i="110"/>
  <c r="Q70" i="110"/>
  <c r="M69" i="110"/>
  <c r="E69" i="110"/>
  <c r="Q68" i="110"/>
  <c r="S57" i="110"/>
  <c r="T57" i="110"/>
  <c r="S55" i="110"/>
  <c r="T55" i="110"/>
  <c r="U55" i="110"/>
  <c r="V55" i="110"/>
  <c r="Q22" i="110"/>
  <c r="R22" i="110"/>
  <c r="S22" i="110"/>
  <c r="T22" i="110"/>
  <c r="U22" i="110"/>
  <c r="V22" i="110"/>
  <c r="E21" i="110"/>
  <c r="M21" i="110"/>
  <c r="F21" i="110"/>
  <c r="N21" i="110"/>
  <c r="G21" i="110"/>
  <c r="H21" i="110"/>
  <c r="I21" i="110"/>
  <c r="J21" i="110"/>
  <c r="F18" i="111"/>
  <c r="G18" i="111"/>
  <c r="H18" i="111"/>
  <c r="I18" i="111"/>
  <c r="J18" i="111"/>
  <c r="K18" i="111"/>
  <c r="E18" i="111"/>
  <c r="S61" i="110"/>
  <c r="T61" i="110"/>
  <c r="E52" i="110"/>
  <c r="M52" i="110"/>
  <c r="F52" i="110"/>
  <c r="N52" i="110"/>
  <c r="G52" i="110"/>
  <c r="H52" i="110"/>
  <c r="I52" i="110"/>
  <c r="J52" i="110"/>
  <c r="Q45" i="110"/>
  <c r="R45" i="110"/>
  <c r="S45" i="110"/>
  <c r="T45" i="110"/>
  <c r="U45" i="110"/>
  <c r="V45" i="110"/>
  <c r="E44" i="110"/>
  <c r="M44" i="110"/>
  <c r="F44" i="110"/>
  <c r="N44" i="110"/>
  <c r="G44" i="110"/>
  <c r="H44" i="110"/>
  <c r="I44" i="110"/>
  <c r="J44" i="110"/>
  <c r="V116" i="110"/>
  <c r="P116" i="110" s="1"/>
  <c r="M116" i="110"/>
  <c r="E116" i="110"/>
  <c r="U114" i="110"/>
  <c r="M114" i="110"/>
  <c r="E114" i="110"/>
  <c r="I113" i="110"/>
  <c r="U112" i="110"/>
  <c r="M112" i="110"/>
  <c r="E112" i="110"/>
  <c r="I111" i="110"/>
  <c r="U110" i="110"/>
  <c r="M110" i="110"/>
  <c r="E110" i="110"/>
  <c r="I109" i="110"/>
  <c r="U108" i="110"/>
  <c r="M108" i="110"/>
  <c r="E108" i="110"/>
  <c r="I107" i="110"/>
  <c r="U106" i="110"/>
  <c r="M106" i="110"/>
  <c r="E106" i="110"/>
  <c r="I105" i="110"/>
  <c r="T104" i="110"/>
  <c r="K102" i="110"/>
  <c r="K100" i="110"/>
  <c r="K98" i="110"/>
  <c r="K96" i="110"/>
  <c r="K94" i="110"/>
  <c r="R92" i="110"/>
  <c r="P92" i="110" s="1"/>
  <c r="I92" i="110"/>
  <c r="D92" i="110" s="1"/>
  <c r="I90" i="110"/>
  <c r="U89" i="110"/>
  <c r="M89" i="110"/>
  <c r="E89" i="110"/>
  <c r="I88" i="110"/>
  <c r="U87" i="110"/>
  <c r="M87" i="110"/>
  <c r="E87" i="110"/>
  <c r="I86" i="110"/>
  <c r="U85" i="110"/>
  <c r="M85" i="110"/>
  <c r="E85" i="110"/>
  <c r="I84" i="110"/>
  <c r="U83" i="110"/>
  <c r="M83" i="110"/>
  <c r="E83" i="110"/>
  <c r="I82" i="110"/>
  <c r="U81" i="110"/>
  <c r="M81" i="110"/>
  <c r="E81" i="110"/>
  <c r="G80" i="110"/>
  <c r="K77" i="110"/>
  <c r="K75" i="110"/>
  <c r="K73" i="110"/>
  <c r="K71" i="110"/>
  <c r="K69" i="110"/>
  <c r="R67" i="110"/>
  <c r="P67" i="110" s="1"/>
  <c r="I67" i="110"/>
  <c r="I65" i="110"/>
  <c r="U64" i="110"/>
  <c r="M64" i="110"/>
  <c r="E64" i="110"/>
  <c r="I63" i="110"/>
  <c r="U62" i="110"/>
  <c r="M62" i="110"/>
  <c r="E62" i="110"/>
  <c r="K60" i="110"/>
  <c r="G58" i="110"/>
  <c r="H58" i="110"/>
  <c r="K58" i="110"/>
  <c r="E27" i="110"/>
  <c r="M27" i="110"/>
  <c r="F27" i="110"/>
  <c r="N27" i="110"/>
  <c r="G27" i="110"/>
  <c r="H27" i="110"/>
  <c r="I27" i="110"/>
  <c r="J27" i="110"/>
  <c r="Q20" i="110"/>
  <c r="R20" i="110"/>
  <c r="S20" i="110"/>
  <c r="T20" i="110"/>
  <c r="U20" i="110"/>
  <c r="V20" i="110"/>
  <c r="E19" i="110"/>
  <c r="M19" i="110"/>
  <c r="F19" i="110"/>
  <c r="N19" i="110"/>
  <c r="G19" i="110"/>
  <c r="H19" i="110"/>
  <c r="I19" i="110"/>
  <c r="J19" i="110"/>
  <c r="L116" i="110"/>
  <c r="T114" i="110"/>
  <c r="H113" i="110"/>
  <c r="T112" i="110"/>
  <c r="H111" i="110"/>
  <c r="T110" i="110"/>
  <c r="H109" i="110"/>
  <c r="T108" i="110"/>
  <c r="H107" i="110"/>
  <c r="T106" i="110"/>
  <c r="H105" i="110"/>
  <c r="S104" i="110"/>
  <c r="P104" i="110" s="1"/>
  <c r="J102" i="110"/>
  <c r="V101" i="110"/>
  <c r="J100" i="110"/>
  <c r="V99" i="110"/>
  <c r="J98" i="110"/>
  <c r="V97" i="110"/>
  <c r="J96" i="110"/>
  <c r="V95" i="110"/>
  <c r="J94" i="110"/>
  <c r="V93" i="110"/>
  <c r="H90" i="110"/>
  <c r="T89" i="110"/>
  <c r="H88" i="110"/>
  <c r="T87" i="110"/>
  <c r="H86" i="110"/>
  <c r="T85" i="110"/>
  <c r="H84" i="110"/>
  <c r="T83" i="110"/>
  <c r="H82" i="110"/>
  <c r="T81" i="110"/>
  <c r="N80" i="110"/>
  <c r="F80" i="110"/>
  <c r="D80" i="110" s="1"/>
  <c r="V78" i="110"/>
  <c r="J77" i="110"/>
  <c r="V76" i="110"/>
  <c r="J75" i="110"/>
  <c r="V74" i="110"/>
  <c r="J73" i="110"/>
  <c r="V72" i="110"/>
  <c r="J71" i="110"/>
  <c r="V70" i="110"/>
  <c r="J69" i="110"/>
  <c r="V68" i="110"/>
  <c r="H65" i="110"/>
  <c r="T64" i="110"/>
  <c r="H63" i="110"/>
  <c r="T62" i="110"/>
  <c r="J60" i="110"/>
  <c r="Q51" i="110"/>
  <c r="R51" i="110"/>
  <c r="S51" i="110"/>
  <c r="T51" i="110"/>
  <c r="U51" i="110"/>
  <c r="V51" i="110"/>
  <c r="E50" i="110"/>
  <c r="M50" i="110"/>
  <c r="F50" i="110"/>
  <c r="N50" i="110"/>
  <c r="G50" i="110"/>
  <c r="H50" i="110"/>
  <c r="I50" i="110"/>
  <c r="J50" i="110"/>
  <c r="Q43" i="110"/>
  <c r="R43" i="110"/>
  <c r="S43" i="110"/>
  <c r="T43" i="110"/>
  <c r="U43" i="110"/>
  <c r="V43" i="110"/>
  <c r="E42" i="110"/>
  <c r="M42" i="110"/>
  <c r="F42" i="110"/>
  <c r="N42" i="110"/>
  <c r="G42" i="110"/>
  <c r="H42" i="110"/>
  <c r="I42" i="110"/>
  <c r="J42" i="110"/>
  <c r="M80" i="110"/>
  <c r="I60" i="110"/>
  <c r="M58" i="110"/>
  <c r="V57" i="110"/>
  <c r="G56" i="110"/>
  <c r="H56" i="110"/>
  <c r="I56" i="110"/>
  <c r="K56" i="110"/>
  <c r="V54" i="110"/>
  <c r="Q54" i="110"/>
  <c r="R54" i="110"/>
  <c r="Q26" i="110"/>
  <c r="R26" i="110"/>
  <c r="S26" i="110"/>
  <c r="T26" i="110"/>
  <c r="U26" i="110"/>
  <c r="V26" i="110"/>
  <c r="E25" i="110"/>
  <c r="M25" i="110"/>
  <c r="F25" i="110"/>
  <c r="N25" i="110"/>
  <c r="G25" i="110"/>
  <c r="H25" i="110"/>
  <c r="I25" i="110"/>
  <c r="J25" i="110"/>
  <c r="Q18" i="110"/>
  <c r="R18" i="110"/>
  <c r="S18" i="110"/>
  <c r="T18" i="110"/>
  <c r="U18" i="110"/>
  <c r="V18" i="110"/>
  <c r="I5" i="110"/>
  <c r="J5" i="110"/>
  <c r="L5" i="110"/>
  <c r="E5" i="110"/>
  <c r="D5" i="110" s="1"/>
  <c r="M5" i="110"/>
  <c r="F5" i="110"/>
  <c r="N5" i="110"/>
  <c r="G5" i="110"/>
  <c r="H5" i="110"/>
  <c r="K5" i="110"/>
  <c r="E10" i="111"/>
  <c r="F10" i="111"/>
  <c r="G10" i="111"/>
  <c r="H10" i="111"/>
  <c r="I10" i="111"/>
  <c r="J10" i="111"/>
  <c r="K10" i="111"/>
  <c r="I23" i="111"/>
  <c r="D13" i="111"/>
  <c r="E123" i="112"/>
  <c r="M123" i="112"/>
  <c r="F123" i="112"/>
  <c r="N123" i="112"/>
  <c r="G123" i="112"/>
  <c r="H123" i="112"/>
  <c r="I123" i="112"/>
  <c r="J123" i="112"/>
  <c r="K123" i="112"/>
  <c r="E113" i="112"/>
  <c r="M113" i="112"/>
  <c r="F113" i="112"/>
  <c r="N113" i="112"/>
  <c r="G113" i="112"/>
  <c r="H113" i="112"/>
  <c r="I113" i="112"/>
  <c r="J113" i="112"/>
  <c r="K113" i="112"/>
  <c r="H112" i="112"/>
  <c r="E112" i="112"/>
  <c r="N112" i="112"/>
  <c r="F112" i="112"/>
  <c r="G112" i="112"/>
  <c r="I112" i="112"/>
  <c r="J112" i="112"/>
  <c r="K112" i="112"/>
  <c r="L112" i="112"/>
  <c r="Q101" i="112"/>
  <c r="Y101" i="112"/>
  <c r="R101" i="112"/>
  <c r="Z101" i="112"/>
  <c r="T101" i="112"/>
  <c r="U101" i="112"/>
  <c r="S101" i="112"/>
  <c r="V101" i="112"/>
  <c r="W101" i="112"/>
  <c r="X101" i="112"/>
  <c r="AA101" i="112"/>
  <c r="I54" i="110"/>
  <c r="Q52" i="110"/>
  <c r="M51" i="110"/>
  <c r="E51" i="110"/>
  <c r="Q50" i="110"/>
  <c r="M49" i="110"/>
  <c r="E49" i="110"/>
  <c r="Q48" i="110"/>
  <c r="M47" i="110"/>
  <c r="E47" i="110"/>
  <c r="Q46" i="110"/>
  <c r="M45" i="110"/>
  <c r="E45" i="110"/>
  <c r="Q44" i="110"/>
  <c r="M43" i="110"/>
  <c r="E43" i="110"/>
  <c r="Q42" i="110"/>
  <c r="T41" i="110"/>
  <c r="K39" i="110"/>
  <c r="K37" i="110"/>
  <c r="K35" i="110"/>
  <c r="K33" i="110"/>
  <c r="K31" i="110"/>
  <c r="I29" i="110"/>
  <c r="Q27" i="110"/>
  <c r="M26" i="110"/>
  <c r="E26" i="110"/>
  <c r="Q25" i="110"/>
  <c r="M24" i="110"/>
  <c r="E24" i="110"/>
  <c r="Q23" i="110"/>
  <c r="M22" i="110"/>
  <c r="E22" i="110"/>
  <c r="Q21" i="110"/>
  <c r="M20" i="110"/>
  <c r="E20" i="110"/>
  <c r="Q19" i="110"/>
  <c r="M18" i="110"/>
  <c r="E18" i="110"/>
  <c r="G17" i="110"/>
  <c r="D119" i="112"/>
  <c r="S41" i="110"/>
  <c r="J39" i="110"/>
  <c r="V38" i="110"/>
  <c r="J37" i="110"/>
  <c r="V36" i="110"/>
  <c r="J35" i="110"/>
  <c r="V34" i="110"/>
  <c r="J33" i="110"/>
  <c r="V32" i="110"/>
  <c r="J31" i="110"/>
  <c r="V30" i="110"/>
  <c r="V15" i="110"/>
  <c r="K15" i="110"/>
  <c r="G15" i="110"/>
  <c r="F27" i="111"/>
  <c r="G27" i="111"/>
  <c r="I27" i="111"/>
  <c r="J27" i="111"/>
  <c r="K27" i="111"/>
  <c r="J23" i="111"/>
  <c r="K23" i="111"/>
  <c r="E23" i="111"/>
  <c r="F23" i="111"/>
  <c r="G23" i="111"/>
  <c r="G54" i="110"/>
  <c r="K51" i="110"/>
  <c r="K49" i="110"/>
  <c r="K47" i="110"/>
  <c r="K45" i="110"/>
  <c r="K43" i="110"/>
  <c r="R41" i="110"/>
  <c r="P41" i="110" s="1"/>
  <c r="I39" i="110"/>
  <c r="U38" i="110"/>
  <c r="I37" i="110"/>
  <c r="U36" i="110"/>
  <c r="I35" i="110"/>
  <c r="U34" i="110"/>
  <c r="I33" i="110"/>
  <c r="U32" i="110"/>
  <c r="I31" i="110"/>
  <c r="U30" i="110"/>
  <c r="G29" i="110"/>
  <c r="K26" i="110"/>
  <c r="K24" i="110"/>
  <c r="K22" i="110"/>
  <c r="K20" i="110"/>
  <c r="K18" i="110"/>
  <c r="M17" i="110"/>
  <c r="E17" i="110"/>
  <c r="U15" i="110"/>
  <c r="M15" i="110"/>
  <c r="G14" i="110"/>
  <c r="K14" i="110"/>
  <c r="K13" i="110"/>
  <c r="G13" i="110"/>
  <c r="H13" i="110"/>
  <c r="E19" i="111"/>
  <c r="F19" i="111"/>
  <c r="G19" i="111"/>
  <c r="H19" i="111"/>
  <c r="I19" i="111"/>
  <c r="J19" i="111"/>
  <c r="N54" i="110"/>
  <c r="F54" i="110"/>
  <c r="V52" i="110"/>
  <c r="J51" i="110"/>
  <c r="V50" i="110"/>
  <c r="J49" i="110"/>
  <c r="V48" i="110"/>
  <c r="J47" i="110"/>
  <c r="V46" i="110"/>
  <c r="J45" i="110"/>
  <c r="V44" i="110"/>
  <c r="J43" i="110"/>
  <c r="V42" i="110"/>
  <c r="H39" i="110"/>
  <c r="T38" i="110"/>
  <c r="H37" i="110"/>
  <c r="T36" i="110"/>
  <c r="H35" i="110"/>
  <c r="T34" i="110"/>
  <c r="H33" i="110"/>
  <c r="T32" i="110"/>
  <c r="H31" i="110"/>
  <c r="T30" i="110"/>
  <c r="N29" i="110"/>
  <c r="F29" i="110"/>
  <c r="V27" i="110"/>
  <c r="J26" i="110"/>
  <c r="V25" i="110"/>
  <c r="J24" i="110"/>
  <c r="V23" i="110"/>
  <c r="J22" i="110"/>
  <c r="V21" i="110"/>
  <c r="J20" i="110"/>
  <c r="V19" i="110"/>
  <c r="J18" i="110"/>
  <c r="L17" i="110"/>
  <c r="T15" i="110"/>
  <c r="L15" i="110"/>
  <c r="V14" i="110"/>
  <c r="M14" i="110"/>
  <c r="N13" i="110"/>
  <c r="E133" i="112"/>
  <c r="M133" i="112"/>
  <c r="F133" i="112"/>
  <c r="N133" i="112"/>
  <c r="G133" i="112"/>
  <c r="H133" i="112"/>
  <c r="I133" i="112"/>
  <c r="J133" i="112"/>
  <c r="K133" i="112"/>
  <c r="Q129" i="112"/>
  <c r="Y129" i="112"/>
  <c r="R129" i="112"/>
  <c r="Z129" i="112"/>
  <c r="S129" i="112"/>
  <c r="AA129" i="112"/>
  <c r="T129" i="112"/>
  <c r="U129" i="112"/>
  <c r="V129" i="112"/>
  <c r="W129" i="112"/>
  <c r="M54" i="110"/>
  <c r="M29" i="110"/>
  <c r="J15" i="110"/>
  <c r="U14" i="110"/>
  <c r="L14" i="110"/>
  <c r="M13" i="110"/>
  <c r="Q117" i="112"/>
  <c r="Y117" i="112"/>
  <c r="R117" i="112"/>
  <c r="Z117" i="112"/>
  <c r="S117" i="112"/>
  <c r="AA117" i="112"/>
  <c r="T117" i="112"/>
  <c r="U117" i="112"/>
  <c r="V117" i="112"/>
  <c r="W117" i="112"/>
  <c r="U105" i="112"/>
  <c r="V105" i="112"/>
  <c r="E105" i="112"/>
  <c r="M105" i="112"/>
  <c r="F105" i="112"/>
  <c r="N105" i="112"/>
  <c r="S98" i="112"/>
  <c r="AA98" i="112"/>
  <c r="T98" i="112"/>
  <c r="V98" i="112"/>
  <c r="W98" i="112"/>
  <c r="Q98" i="112"/>
  <c r="Y98" i="112"/>
  <c r="E95" i="112"/>
  <c r="M95" i="112"/>
  <c r="F95" i="112"/>
  <c r="N95" i="112"/>
  <c r="G95" i="112"/>
  <c r="H95" i="112"/>
  <c r="I95" i="112"/>
  <c r="K95" i="112"/>
  <c r="I86" i="112"/>
  <c r="F86" i="112"/>
  <c r="N86" i="112"/>
  <c r="G86" i="112"/>
  <c r="H86" i="112"/>
  <c r="J86" i="112"/>
  <c r="K86" i="112"/>
  <c r="L86" i="112"/>
  <c r="E86" i="112"/>
  <c r="T12" i="110"/>
  <c r="H11" i="110"/>
  <c r="T10" i="110"/>
  <c r="H9" i="110"/>
  <c r="T8" i="110"/>
  <c r="H7" i="110"/>
  <c r="T6" i="110"/>
  <c r="F24" i="111"/>
  <c r="H22" i="111"/>
  <c r="F15" i="111"/>
  <c r="G14" i="111"/>
  <c r="K9" i="111"/>
  <c r="F6" i="111"/>
  <c r="F5" i="111"/>
  <c r="Z133" i="112"/>
  <c r="R133" i="112"/>
  <c r="AA132" i="112"/>
  <c r="S132" i="112"/>
  <c r="K132" i="112"/>
  <c r="N129" i="112"/>
  <c r="F129" i="112"/>
  <c r="M128" i="112"/>
  <c r="E128" i="112"/>
  <c r="D128" i="112" s="1"/>
  <c r="W126" i="112"/>
  <c r="G126" i="112"/>
  <c r="Z123" i="112"/>
  <c r="R123" i="112"/>
  <c r="AA122" i="112"/>
  <c r="S122" i="112"/>
  <c r="K122" i="112"/>
  <c r="N117" i="112"/>
  <c r="F117" i="112"/>
  <c r="W116" i="112"/>
  <c r="G116" i="112"/>
  <c r="Z113" i="112"/>
  <c r="R113" i="112"/>
  <c r="AA112" i="112"/>
  <c r="S112" i="112"/>
  <c r="L108" i="112"/>
  <c r="R107" i="112"/>
  <c r="T106" i="112"/>
  <c r="U106" i="112"/>
  <c r="Y105" i="112"/>
  <c r="R104" i="112"/>
  <c r="I104" i="112"/>
  <c r="G103" i="112"/>
  <c r="H103" i="112"/>
  <c r="K103" i="112"/>
  <c r="I100" i="112"/>
  <c r="S99" i="112"/>
  <c r="AA99" i="112"/>
  <c r="T99" i="112"/>
  <c r="V99" i="112"/>
  <c r="W99" i="112"/>
  <c r="Q99" i="112"/>
  <c r="Y99" i="112"/>
  <c r="K12" i="110"/>
  <c r="G11" i="110"/>
  <c r="K10" i="110"/>
  <c r="G9" i="110"/>
  <c r="K8" i="110"/>
  <c r="G7" i="110"/>
  <c r="K6" i="110"/>
  <c r="V5" i="110"/>
  <c r="K26" i="111"/>
  <c r="E24" i="111"/>
  <c r="G22" i="111"/>
  <c r="K17" i="111"/>
  <c r="E15" i="111"/>
  <c r="F14" i="111"/>
  <c r="J9" i="111"/>
  <c r="K8" i="111"/>
  <c r="E6" i="111"/>
  <c r="E5" i="111"/>
  <c r="D5" i="111" s="1"/>
  <c r="W135" i="112"/>
  <c r="Y133" i="112"/>
  <c r="Q133" i="112"/>
  <c r="Z132" i="112"/>
  <c r="R132" i="112"/>
  <c r="J132" i="112"/>
  <c r="K131" i="112"/>
  <c r="M129" i="112"/>
  <c r="E129" i="112"/>
  <c r="L128" i="112"/>
  <c r="V126" i="112"/>
  <c r="N126" i="112"/>
  <c r="F126" i="112"/>
  <c r="W125" i="112"/>
  <c r="H124" i="112"/>
  <c r="Y123" i="112"/>
  <c r="Q123" i="112"/>
  <c r="Z122" i="112"/>
  <c r="R122" i="112"/>
  <c r="J122" i="112"/>
  <c r="K121" i="112"/>
  <c r="M117" i="112"/>
  <c r="E117" i="112"/>
  <c r="V116" i="112"/>
  <c r="N116" i="112"/>
  <c r="F116" i="112"/>
  <c r="W115" i="112"/>
  <c r="H114" i="112"/>
  <c r="Y113" i="112"/>
  <c r="Q113" i="112"/>
  <c r="Z112" i="112"/>
  <c r="R112" i="112"/>
  <c r="Q111" i="112"/>
  <c r="Y111" i="112"/>
  <c r="K108" i="112"/>
  <c r="Z107" i="112"/>
  <c r="Y106" i="112"/>
  <c r="X105" i="112"/>
  <c r="L105" i="112"/>
  <c r="AA104" i="112"/>
  <c r="H104" i="112"/>
  <c r="N103" i="112"/>
  <c r="E14" i="111"/>
  <c r="I9" i="111"/>
  <c r="Y132" i="112"/>
  <c r="Q132" i="112"/>
  <c r="I132" i="112"/>
  <c r="U126" i="112"/>
  <c r="M126" i="112"/>
  <c r="E126" i="112"/>
  <c r="Y122" i="112"/>
  <c r="Q122" i="112"/>
  <c r="I122" i="112"/>
  <c r="U116" i="112"/>
  <c r="M116" i="112"/>
  <c r="E116" i="112"/>
  <c r="Y112" i="112"/>
  <c r="Q112" i="112"/>
  <c r="I108" i="112"/>
  <c r="S107" i="112"/>
  <c r="AA107" i="112"/>
  <c r="W105" i="112"/>
  <c r="K105" i="112"/>
  <c r="V104" i="112"/>
  <c r="W104" i="112"/>
  <c r="J100" i="112"/>
  <c r="K100" i="112"/>
  <c r="E100" i="112"/>
  <c r="M100" i="112"/>
  <c r="F100" i="112"/>
  <c r="N100" i="112"/>
  <c r="H100" i="112"/>
  <c r="H9" i="111"/>
  <c r="H132" i="112"/>
  <c r="T126" i="112"/>
  <c r="H122" i="112"/>
  <c r="T116" i="112"/>
  <c r="H108" i="112"/>
  <c r="X107" i="112"/>
  <c r="T105" i="112"/>
  <c r="J105" i="112"/>
  <c r="F104" i="112"/>
  <c r="N104" i="112"/>
  <c r="G104" i="112"/>
  <c r="G93" i="112"/>
  <c r="H93" i="112"/>
  <c r="I93" i="112"/>
  <c r="J93" i="112"/>
  <c r="K93" i="112"/>
  <c r="E93" i="112"/>
  <c r="M93" i="112"/>
  <c r="F93" i="112"/>
  <c r="N93" i="112"/>
  <c r="S5" i="110"/>
  <c r="P5" i="110" s="1"/>
  <c r="J24" i="111"/>
  <c r="H17" i="111"/>
  <c r="J15" i="111"/>
  <c r="K14" i="111"/>
  <c r="G9" i="111"/>
  <c r="H8" i="111"/>
  <c r="I7" i="111"/>
  <c r="J6" i="111"/>
  <c r="J5" i="111"/>
  <c r="T135" i="112"/>
  <c r="U134" i="112"/>
  <c r="M134" i="112"/>
  <c r="V133" i="112"/>
  <c r="W132" i="112"/>
  <c r="G132" i="112"/>
  <c r="H131" i="112"/>
  <c r="Y130" i="112"/>
  <c r="I130" i="112"/>
  <c r="J129" i="112"/>
  <c r="I128" i="112"/>
  <c r="AA126" i="112"/>
  <c r="S126" i="112"/>
  <c r="K126" i="112"/>
  <c r="T125" i="112"/>
  <c r="M124" i="112"/>
  <c r="V123" i="112"/>
  <c r="W122" i="112"/>
  <c r="G122" i="112"/>
  <c r="H121" i="112"/>
  <c r="Y120" i="112"/>
  <c r="J117" i="112"/>
  <c r="AA116" i="112"/>
  <c r="S116" i="112"/>
  <c r="K116" i="112"/>
  <c r="T115" i="112"/>
  <c r="U114" i="112"/>
  <c r="M114" i="112"/>
  <c r="V113" i="112"/>
  <c r="W112" i="112"/>
  <c r="V111" i="112"/>
  <c r="I110" i="112"/>
  <c r="D110" i="112" s="1"/>
  <c r="R108" i="112"/>
  <c r="Z108" i="112"/>
  <c r="G108" i="112"/>
  <c r="W107" i="112"/>
  <c r="V106" i="112"/>
  <c r="S105" i="112"/>
  <c r="I105" i="112"/>
  <c r="X104" i="112"/>
  <c r="M104" i="112"/>
  <c r="J103" i="112"/>
  <c r="Z99" i="112"/>
  <c r="Z98" i="112"/>
  <c r="AA135" i="112"/>
  <c r="N132" i="112"/>
  <c r="Z126" i="112"/>
  <c r="AA125" i="112"/>
  <c r="N122" i="112"/>
  <c r="Z116" i="112"/>
  <c r="AA115" i="112"/>
  <c r="Q110" i="112"/>
  <c r="Y110" i="112"/>
  <c r="F108" i="112"/>
  <c r="V107" i="112"/>
  <c r="S106" i="112"/>
  <c r="R105" i="112"/>
  <c r="H105" i="112"/>
  <c r="U104" i="112"/>
  <c r="L104" i="112"/>
  <c r="I103" i="112"/>
  <c r="X99" i="112"/>
  <c r="X98" i="112"/>
  <c r="L95" i="112"/>
  <c r="S89" i="112"/>
  <c r="AA89" i="112"/>
  <c r="T89" i="112"/>
  <c r="U89" i="112"/>
  <c r="V89" i="112"/>
  <c r="W89" i="112"/>
  <c r="Q89" i="112"/>
  <c r="Y89" i="112"/>
  <c r="R89" i="112"/>
  <c r="Z89" i="112"/>
  <c r="G82" i="112"/>
  <c r="W80" i="112"/>
  <c r="T80" i="112"/>
  <c r="S72" i="112"/>
  <c r="J68" i="112"/>
  <c r="Q67" i="112"/>
  <c r="Y67" i="112"/>
  <c r="R67" i="112"/>
  <c r="Z67" i="112"/>
  <c r="T67" i="112"/>
  <c r="V67" i="112"/>
  <c r="W67" i="112"/>
  <c r="I56" i="112"/>
  <c r="I51" i="112"/>
  <c r="V50" i="112"/>
  <c r="W50" i="112"/>
  <c r="Q50" i="112"/>
  <c r="Y50" i="112"/>
  <c r="S50" i="112"/>
  <c r="AA50" i="112"/>
  <c r="T50" i="112"/>
  <c r="T94" i="112"/>
  <c r="W91" i="112"/>
  <c r="H90" i="112"/>
  <c r="K87" i="112"/>
  <c r="K84" i="112"/>
  <c r="H84" i="112"/>
  <c r="U82" i="112"/>
  <c r="R82" i="112"/>
  <c r="Z82" i="112"/>
  <c r="I81" i="112"/>
  <c r="Y80" i="112"/>
  <c r="H79" i="112"/>
  <c r="E79" i="112"/>
  <c r="M79" i="112"/>
  <c r="E71" i="112"/>
  <c r="M71" i="112"/>
  <c r="F71" i="112"/>
  <c r="N71" i="112"/>
  <c r="H71" i="112"/>
  <c r="J71" i="112"/>
  <c r="K71" i="112"/>
  <c r="L66" i="112"/>
  <c r="E82" i="112"/>
  <c r="M82" i="112"/>
  <c r="J82" i="112"/>
  <c r="T72" i="112"/>
  <c r="U72" i="112"/>
  <c r="W72" i="112"/>
  <c r="R72" i="112"/>
  <c r="Z72" i="112"/>
  <c r="H68" i="112"/>
  <c r="I68" i="112"/>
  <c r="K68" i="112"/>
  <c r="E68" i="112"/>
  <c r="M68" i="112"/>
  <c r="F68" i="112"/>
  <c r="N68" i="112"/>
  <c r="J56" i="112"/>
  <c r="K56" i="112"/>
  <c r="E56" i="112"/>
  <c r="M56" i="112"/>
  <c r="G56" i="112"/>
  <c r="H56" i="112"/>
  <c r="E51" i="112"/>
  <c r="M51" i="112"/>
  <c r="F51" i="112"/>
  <c r="N51" i="112"/>
  <c r="H51" i="112"/>
  <c r="J51" i="112"/>
  <c r="K51" i="112"/>
  <c r="I44" i="112"/>
  <c r="J44" i="112"/>
  <c r="F44" i="112"/>
  <c r="G44" i="112"/>
  <c r="H44" i="112"/>
  <c r="K44" i="112"/>
  <c r="L44" i="112"/>
  <c r="N44" i="112"/>
  <c r="E44" i="112"/>
  <c r="M101" i="112"/>
  <c r="E101" i="112"/>
  <c r="V100" i="112"/>
  <c r="Y95" i="112"/>
  <c r="Q95" i="112"/>
  <c r="Z94" i="112"/>
  <c r="R94" i="112"/>
  <c r="J94" i="112"/>
  <c r="U91" i="112"/>
  <c r="M91" i="112"/>
  <c r="E91" i="112"/>
  <c r="V90" i="112"/>
  <c r="N90" i="112"/>
  <c r="F90" i="112"/>
  <c r="I87" i="112"/>
  <c r="L84" i="112"/>
  <c r="T83" i="112"/>
  <c r="Q83" i="112"/>
  <c r="Y83" i="112"/>
  <c r="X82" i="112"/>
  <c r="N82" i="112"/>
  <c r="G81" i="112"/>
  <c r="V80" i="112"/>
  <c r="L79" i="112"/>
  <c r="Q78" i="112"/>
  <c r="Y78" i="112"/>
  <c r="V78" i="112"/>
  <c r="S77" i="112"/>
  <c r="V60" i="112"/>
  <c r="W60" i="112"/>
  <c r="Q60" i="112"/>
  <c r="Y60" i="112"/>
  <c r="S60" i="112"/>
  <c r="AA60" i="112"/>
  <c r="T60" i="112"/>
  <c r="T52" i="112"/>
  <c r="U52" i="112"/>
  <c r="W52" i="112"/>
  <c r="Q52" i="112"/>
  <c r="Y52" i="112"/>
  <c r="R52" i="112"/>
  <c r="Z52" i="112"/>
  <c r="U100" i="112"/>
  <c r="Y94" i="112"/>
  <c r="Q94" i="112"/>
  <c r="I94" i="112"/>
  <c r="T91" i="112"/>
  <c r="U90" i="112"/>
  <c r="M90" i="112"/>
  <c r="E90" i="112"/>
  <c r="H87" i="112"/>
  <c r="J84" i="112"/>
  <c r="W82" i="112"/>
  <c r="L82" i="112"/>
  <c r="V81" i="112"/>
  <c r="S81" i="112"/>
  <c r="AA81" i="112"/>
  <c r="U80" i="112"/>
  <c r="K79" i="112"/>
  <c r="I78" i="112"/>
  <c r="F78" i="112"/>
  <c r="N78" i="112"/>
  <c r="K76" i="112"/>
  <c r="E76" i="112"/>
  <c r="M76" i="112"/>
  <c r="H76" i="112"/>
  <c r="AA72" i="112"/>
  <c r="AA67" i="112"/>
  <c r="J66" i="112"/>
  <c r="K66" i="112"/>
  <c r="E66" i="112"/>
  <c r="M66" i="112"/>
  <c r="G66" i="112"/>
  <c r="H66" i="112"/>
  <c r="Z50" i="112"/>
  <c r="G48" i="112"/>
  <c r="H48" i="112"/>
  <c r="I48" i="112"/>
  <c r="J48" i="112"/>
  <c r="K48" i="112"/>
  <c r="E48" i="112"/>
  <c r="M48" i="112"/>
  <c r="F48" i="112"/>
  <c r="N48" i="112"/>
  <c r="G38" i="112"/>
  <c r="H38" i="112"/>
  <c r="E38" i="112"/>
  <c r="M38" i="112"/>
  <c r="F38" i="112"/>
  <c r="N38" i="112"/>
  <c r="J38" i="112"/>
  <c r="K38" i="112"/>
  <c r="L38" i="112"/>
  <c r="I38" i="112"/>
  <c r="AA91" i="112"/>
  <c r="S91" i="112"/>
  <c r="G87" i="112"/>
  <c r="K82" i="112"/>
  <c r="F81" i="112"/>
  <c r="N81" i="112"/>
  <c r="K81" i="112"/>
  <c r="S80" i="112"/>
  <c r="R77" i="112"/>
  <c r="Z77" i="112"/>
  <c r="T77" i="112"/>
  <c r="W77" i="112"/>
  <c r="T75" i="112"/>
  <c r="V75" i="112"/>
  <c r="Q75" i="112"/>
  <c r="Y75" i="112"/>
  <c r="Y72" i="112"/>
  <c r="X67" i="112"/>
  <c r="E61" i="112"/>
  <c r="M61" i="112"/>
  <c r="F61" i="112"/>
  <c r="N61" i="112"/>
  <c r="H61" i="112"/>
  <c r="J61" i="112"/>
  <c r="K61" i="112"/>
  <c r="Q57" i="112"/>
  <c r="Y57" i="112"/>
  <c r="R57" i="112"/>
  <c r="Z57" i="112"/>
  <c r="T57" i="112"/>
  <c r="V57" i="112"/>
  <c r="W57" i="112"/>
  <c r="X50" i="112"/>
  <c r="I102" i="112"/>
  <c r="J101" i="112"/>
  <c r="AA100" i="112"/>
  <c r="S100" i="112"/>
  <c r="U96" i="112"/>
  <c r="V95" i="112"/>
  <c r="W94" i="112"/>
  <c r="G94" i="112"/>
  <c r="I92" i="112"/>
  <c r="Z91" i="112"/>
  <c r="R91" i="112"/>
  <c r="J91" i="112"/>
  <c r="AA90" i="112"/>
  <c r="S90" i="112"/>
  <c r="K90" i="112"/>
  <c r="U88" i="112"/>
  <c r="V87" i="112"/>
  <c r="N87" i="112"/>
  <c r="F87" i="112"/>
  <c r="R86" i="112"/>
  <c r="P86" i="112" s="1"/>
  <c r="Z86" i="112"/>
  <c r="W86" i="112"/>
  <c r="G84" i="112"/>
  <c r="W83" i="112"/>
  <c r="T82" i="112"/>
  <c r="I82" i="112"/>
  <c r="X81" i="112"/>
  <c r="M81" i="112"/>
  <c r="R80" i="112"/>
  <c r="I79" i="112"/>
  <c r="W78" i="112"/>
  <c r="L78" i="112"/>
  <c r="AA77" i="112"/>
  <c r="N76" i="112"/>
  <c r="AA75" i="112"/>
  <c r="S74" i="112"/>
  <c r="AA74" i="112"/>
  <c r="T74" i="112"/>
  <c r="V74" i="112"/>
  <c r="Q74" i="112"/>
  <c r="Y74" i="112"/>
  <c r="X72" i="112"/>
  <c r="L71" i="112"/>
  <c r="U67" i="112"/>
  <c r="T62" i="112"/>
  <c r="U62" i="112"/>
  <c r="W62" i="112"/>
  <c r="Q62" i="112"/>
  <c r="Y62" i="112"/>
  <c r="R62" i="112"/>
  <c r="Z62" i="112"/>
  <c r="N56" i="112"/>
  <c r="U50" i="112"/>
  <c r="Z100" i="112"/>
  <c r="N94" i="112"/>
  <c r="Y91" i="112"/>
  <c r="Z90" i="112"/>
  <c r="M87" i="112"/>
  <c r="S86" i="112"/>
  <c r="F84" i="112"/>
  <c r="V83" i="112"/>
  <c r="S82" i="112"/>
  <c r="H82" i="112"/>
  <c r="W81" i="112"/>
  <c r="L81" i="112"/>
  <c r="AA80" i="112"/>
  <c r="Q80" i="112"/>
  <c r="G79" i="112"/>
  <c r="U78" i="112"/>
  <c r="K78" i="112"/>
  <c r="Y77" i="112"/>
  <c r="L76" i="112"/>
  <c r="Z75" i="112"/>
  <c r="V72" i="112"/>
  <c r="I71" i="112"/>
  <c r="V70" i="112"/>
  <c r="W70" i="112"/>
  <c r="Q70" i="112"/>
  <c r="Y70" i="112"/>
  <c r="S70" i="112"/>
  <c r="AA70" i="112"/>
  <c r="T70" i="112"/>
  <c r="L68" i="112"/>
  <c r="S67" i="112"/>
  <c r="Z60" i="112"/>
  <c r="H58" i="112"/>
  <c r="I58" i="112"/>
  <c r="K58" i="112"/>
  <c r="E58" i="112"/>
  <c r="M58" i="112"/>
  <c r="F58" i="112"/>
  <c r="N58" i="112"/>
  <c r="L56" i="112"/>
  <c r="AA52" i="112"/>
  <c r="L51" i="112"/>
  <c r="R50" i="112"/>
  <c r="G77" i="112"/>
  <c r="J72" i="112"/>
  <c r="AA71" i="112"/>
  <c r="S71" i="112"/>
  <c r="M69" i="112"/>
  <c r="E69" i="112"/>
  <c r="V68" i="112"/>
  <c r="G67" i="112"/>
  <c r="Y65" i="112"/>
  <c r="Q65" i="112"/>
  <c r="Y64" i="112"/>
  <c r="Q64" i="112"/>
  <c r="J62" i="112"/>
  <c r="AA61" i="112"/>
  <c r="S61" i="112"/>
  <c r="M59" i="112"/>
  <c r="E59" i="112"/>
  <c r="V58" i="112"/>
  <c r="G57" i="112"/>
  <c r="Y55" i="112"/>
  <c r="Q55" i="112"/>
  <c r="Y54" i="112"/>
  <c r="Q54" i="112"/>
  <c r="J52" i="112"/>
  <c r="AA51" i="112"/>
  <c r="S51" i="112"/>
  <c r="M49" i="112"/>
  <c r="E49" i="112"/>
  <c r="V48" i="112"/>
  <c r="W47" i="112"/>
  <c r="G47" i="112"/>
  <c r="H46" i="112"/>
  <c r="Y45" i="112"/>
  <c r="Q45" i="112"/>
  <c r="Y44" i="112"/>
  <c r="V42" i="112"/>
  <c r="S41" i="112"/>
  <c r="AA40" i="112"/>
  <c r="T39" i="112"/>
  <c r="J39" i="112"/>
  <c r="D32" i="112"/>
  <c r="V47" i="112"/>
  <c r="G46" i="112"/>
  <c r="U42" i="112"/>
  <c r="U40" i="112"/>
  <c r="V40" i="112"/>
  <c r="E40" i="112"/>
  <c r="M40" i="112"/>
  <c r="F40" i="112"/>
  <c r="N40" i="112"/>
  <c r="G72" i="112"/>
  <c r="J69" i="112"/>
  <c r="AA68" i="112"/>
  <c r="S68" i="112"/>
  <c r="V65" i="112"/>
  <c r="V64" i="112"/>
  <c r="G62" i="112"/>
  <c r="J59" i="112"/>
  <c r="AA58" i="112"/>
  <c r="S58" i="112"/>
  <c r="V55" i="112"/>
  <c r="V54" i="112"/>
  <c r="J49" i="112"/>
  <c r="T47" i="112"/>
  <c r="M46" i="112"/>
  <c r="E46" i="112"/>
  <c r="T41" i="112"/>
  <c r="U41" i="112"/>
  <c r="Q39" i="112"/>
  <c r="V39" i="112"/>
  <c r="W39" i="112"/>
  <c r="I39" i="112"/>
  <c r="F39" i="112"/>
  <c r="N39" i="112"/>
  <c r="G39" i="112"/>
  <c r="P38" i="112"/>
  <c r="S42" i="112"/>
  <c r="AA42" i="112"/>
  <c r="T42" i="112"/>
  <c r="M72" i="112"/>
  <c r="H69" i="112"/>
  <c r="Y68" i="112"/>
  <c r="T65" i="112"/>
  <c r="T64" i="112"/>
  <c r="M62" i="112"/>
  <c r="H59" i="112"/>
  <c r="Y58" i="112"/>
  <c r="T55" i="112"/>
  <c r="T54" i="112"/>
  <c r="M52" i="112"/>
  <c r="V51" i="112"/>
  <c r="H49" i="112"/>
  <c r="Y48" i="112"/>
  <c r="Z47" i="112"/>
  <c r="R47" i="112"/>
  <c r="J47" i="112"/>
  <c r="K46" i="112"/>
  <c r="T45" i="112"/>
  <c r="T44" i="112"/>
  <c r="P44" i="112" s="1"/>
  <c r="Y42" i="112"/>
  <c r="X41" i="112"/>
  <c r="T40" i="112"/>
  <c r="J40" i="112"/>
  <c r="Y39" i="112"/>
  <c r="M39" i="112"/>
  <c r="T33" i="112"/>
  <c r="U33" i="112"/>
  <c r="V33" i="112"/>
  <c r="W33" i="112"/>
  <c r="R33" i="112"/>
  <c r="Z33" i="112"/>
  <c r="S33" i="112"/>
  <c r="AA33" i="112"/>
  <c r="D21" i="113"/>
  <c r="AA65" i="112"/>
  <c r="AA64" i="112"/>
  <c r="AA55" i="112"/>
  <c r="AA54" i="112"/>
  <c r="Y47" i="112"/>
  <c r="J46" i="112"/>
  <c r="AA45" i="112"/>
  <c r="X42" i="112"/>
  <c r="W41" i="112"/>
  <c r="S40" i="112"/>
  <c r="I40" i="112"/>
  <c r="X39" i="112"/>
  <c r="L39" i="112"/>
  <c r="I36" i="112"/>
  <c r="J36" i="112"/>
  <c r="K36" i="112"/>
  <c r="G36" i="112"/>
  <c r="H36" i="112"/>
  <c r="S34" i="112"/>
  <c r="AA34" i="112"/>
  <c r="T34" i="112"/>
  <c r="U34" i="112"/>
  <c r="Q34" i="112"/>
  <c r="Y34" i="112"/>
  <c r="R34" i="112"/>
  <c r="Z34" i="112"/>
  <c r="G28" i="112"/>
  <c r="H28" i="112"/>
  <c r="I28" i="112"/>
  <c r="J28" i="112"/>
  <c r="K28" i="112"/>
  <c r="E28" i="112"/>
  <c r="M28" i="112"/>
  <c r="F28" i="112"/>
  <c r="N28" i="112"/>
  <c r="W42" i="112"/>
  <c r="W38" i="112"/>
  <c r="Y35" i="112"/>
  <c r="I35" i="112"/>
  <c r="J34" i="112"/>
  <c r="K33" i="112"/>
  <c r="AA32" i="112"/>
  <c r="S32" i="112"/>
  <c r="J32" i="112"/>
  <c r="T30" i="112"/>
  <c r="U29" i="112"/>
  <c r="V28" i="112"/>
  <c r="W27" i="112"/>
  <c r="G27" i="112"/>
  <c r="W26" i="112"/>
  <c r="N26" i="112"/>
  <c r="F26" i="112"/>
  <c r="H24" i="112"/>
  <c r="I23" i="112"/>
  <c r="Z22" i="112"/>
  <c r="R22" i="112"/>
  <c r="J22" i="112"/>
  <c r="AA21" i="112"/>
  <c r="S21" i="112"/>
  <c r="K21" i="112"/>
  <c r="T20" i="112"/>
  <c r="T19" i="112"/>
  <c r="U17" i="112"/>
  <c r="M17" i="112"/>
  <c r="V16" i="112"/>
  <c r="N16" i="112"/>
  <c r="F16" i="112"/>
  <c r="W15" i="112"/>
  <c r="G15" i="112"/>
  <c r="H14" i="112"/>
  <c r="Y13" i="112"/>
  <c r="I13" i="112"/>
  <c r="H12" i="112"/>
  <c r="D12" i="112" s="1"/>
  <c r="Z10" i="112"/>
  <c r="R10" i="112"/>
  <c r="J10" i="112"/>
  <c r="AA9" i="112"/>
  <c r="S9" i="112"/>
  <c r="T8" i="112"/>
  <c r="U7" i="112"/>
  <c r="M7" i="112"/>
  <c r="E7" i="112"/>
  <c r="V6" i="112"/>
  <c r="N6" i="112"/>
  <c r="F6" i="112"/>
  <c r="M5" i="112"/>
  <c r="E5" i="112"/>
  <c r="H26" i="113"/>
  <c r="E25" i="113"/>
  <c r="O23" i="113"/>
  <c r="G23" i="113"/>
  <c r="O18" i="113"/>
  <c r="G18" i="113"/>
  <c r="N15" i="113"/>
  <c r="F15" i="113"/>
  <c r="N10" i="113"/>
  <c r="F10" i="113"/>
  <c r="J6" i="113"/>
  <c r="H35" i="112"/>
  <c r="J33" i="112"/>
  <c r="Z32" i="112"/>
  <c r="R32" i="112"/>
  <c r="P32" i="112" s="1"/>
  <c r="AA30" i="112"/>
  <c r="S30" i="112"/>
  <c r="T29" i="112"/>
  <c r="V27" i="112"/>
  <c r="N27" i="112"/>
  <c r="F27" i="112"/>
  <c r="V26" i="112"/>
  <c r="P26" i="112" s="1"/>
  <c r="M26" i="112"/>
  <c r="E26" i="112"/>
  <c r="G24" i="112"/>
  <c r="H23" i="112"/>
  <c r="Y22" i="112"/>
  <c r="Q22" i="112"/>
  <c r="Z21" i="112"/>
  <c r="R21" i="112"/>
  <c r="J21" i="112"/>
  <c r="AA20" i="112"/>
  <c r="S20" i="112"/>
  <c r="AA19" i="112"/>
  <c r="S19" i="112"/>
  <c r="P19" i="112" s="1"/>
  <c r="T17" i="112"/>
  <c r="U16" i="112"/>
  <c r="M16" i="112"/>
  <c r="E16" i="112"/>
  <c r="N15" i="112"/>
  <c r="F15" i="112"/>
  <c r="G14" i="112"/>
  <c r="H13" i="112"/>
  <c r="G12" i="112"/>
  <c r="Y10" i="112"/>
  <c r="Q10" i="112"/>
  <c r="I10" i="112"/>
  <c r="Z9" i="112"/>
  <c r="R9" i="112"/>
  <c r="AA8" i="112"/>
  <c r="S8" i="112"/>
  <c r="T7" i="112"/>
  <c r="M6" i="112"/>
  <c r="E6" i="112"/>
  <c r="L5" i="112"/>
  <c r="O26" i="113"/>
  <c r="G26" i="113"/>
  <c r="N23" i="113"/>
  <c r="F23" i="113"/>
  <c r="N18" i="113"/>
  <c r="F18" i="113"/>
  <c r="M15" i="113"/>
  <c r="E15" i="113"/>
  <c r="M10" i="113"/>
  <c r="E10" i="113"/>
  <c r="I6" i="113"/>
  <c r="W22" i="112"/>
  <c r="K16" i="112"/>
  <c r="W10" i="112"/>
  <c r="K6" i="112"/>
  <c r="J5" i="112"/>
  <c r="K15" i="113"/>
  <c r="K10" i="113"/>
  <c r="G6" i="113"/>
  <c r="W32" i="112"/>
  <c r="K27" i="112"/>
  <c r="J26" i="112"/>
  <c r="V22" i="112"/>
  <c r="W21" i="112"/>
  <c r="J16" i="112"/>
  <c r="K15" i="112"/>
  <c r="V10" i="112"/>
  <c r="W9" i="112"/>
  <c r="J6" i="112"/>
  <c r="I5" i="112"/>
  <c r="K23" i="113"/>
  <c r="F19" i="113"/>
  <c r="K18" i="113"/>
  <c r="J15" i="113"/>
  <c r="G14" i="113"/>
  <c r="J10" i="113"/>
  <c r="G9" i="113"/>
  <c r="F6" i="113"/>
  <c r="V32" i="112"/>
  <c r="W30" i="112"/>
  <c r="J27" i="112"/>
  <c r="I26" i="112"/>
  <c r="K24" i="112"/>
  <c r="U22" i="112"/>
  <c r="V21" i="112"/>
  <c r="W20" i="112"/>
  <c r="W19" i="112"/>
  <c r="I16" i="112"/>
  <c r="J15" i="112"/>
  <c r="K14" i="112"/>
  <c r="U10" i="112"/>
  <c r="V9" i="112"/>
  <c r="W8" i="112"/>
  <c r="I6" i="112"/>
  <c r="H5" i="112"/>
  <c r="N27" i="113"/>
  <c r="K26" i="113"/>
  <c r="H25" i="113"/>
  <c r="M24" i="113"/>
  <c r="E24" i="113"/>
  <c r="J23" i="113"/>
  <c r="O22" i="113"/>
  <c r="G22" i="113"/>
  <c r="M19" i="113"/>
  <c r="E19" i="113"/>
  <c r="J18" i="113"/>
  <c r="G17" i="113"/>
  <c r="I15" i="113"/>
  <c r="I10" i="113"/>
  <c r="F9" i="113"/>
  <c r="E6" i="113"/>
  <c r="K35" i="112"/>
  <c r="M33" i="112"/>
  <c r="U32" i="112"/>
  <c r="V30" i="112"/>
  <c r="W29" i="112"/>
  <c r="Y27" i="112"/>
  <c r="I27" i="112"/>
  <c r="H26" i="112"/>
  <c r="J24" i="112"/>
  <c r="K23" i="112"/>
  <c r="T22" i="112"/>
  <c r="U21" i="112"/>
  <c r="M21" i="112"/>
  <c r="V20" i="112"/>
  <c r="V19" i="112"/>
  <c r="W17" i="112"/>
  <c r="H16" i="112"/>
  <c r="I15" i="112"/>
  <c r="J14" i="112"/>
  <c r="K13" i="112"/>
  <c r="J12" i="112"/>
  <c r="T10" i="112"/>
  <c r="U9" i="112"/>
  <c r="V8" i="112"/>
  <c r="W7" i="112"/>
  <c r="H6" i="112"/>
  <c r="G5" i="112"/>
  <c r="J26" i="113"/>
  <c r="G25" i="113"/>
  <c r="I23" i="113"/>
  <c r="F22" i="113"/>
  <c r="I18" i="113"/>
  <c r="H15" i="113"/>
  <c r="H10" i="113"/>
  <c r="AA22" i="112"/>
  <c r="AA10" i="112"/>
  <c r="N7" i="112"/>
  <c r="N5" i="112"/>
  <c r="N25" i="113"/>
  <c r="M22" i="113"/>
  <c r="O15" i="113"/>
  <c r="O10" i="113"/>
  <c r="E93" i="77"/>
  <c r="F93" i="77"/>
  <c r="G93" i="77"/>
  <c r="H93" i="77"/>
  <c r="D220" i="77"/>
  <c r="D88" i="77" s="1"/>
  <c r="G88" i="77" s="1"/>
  <c r="D225" i="77"/>
  <c r="D211" i="77"/>
  <c r="D79" i="77" s="1"/>
  <c r="G79" i="77" s="1"/>
  <c r="D206" i="77"/>
  <c r="D74" i="77" s="1"/>
  <c r="D197" i="77"/>
  <c r="D65" i="77" s="1"/>
  <c r="G65" i="77" s="1"/>
  <c r="D192" i="77"/>
  <c r="D60" i="77" s="1"/>
  <c r="E60" i="77" s="1"/>
  <c r="I36" i="79"/>
  <c r="H36" i="79"/>
  <c r="E36" i="79"/>
  <c r="F36" i="79"/>
  <c r="D119" i="79"/>
  <c r="D32" i="79" s="1"/>
  <c r="G32" i="79" s="1"/>
  <c r="D111" i="79"/>
  <c r="D24" i="79" s="1"/>
  <c r="I24" i="79" s="1"/>
  <c r="D123" i="79"/>
  <c r="D99" i="79"/>
  <c r="D12" i="79" s="1"/>
  <c r="G12" i="79" s="1"/>
  <c r="D107" i="79"/>
  <c r="D20" i="79" s="1"/>
  <c r="I20" i="79" s="1"/>
  <c r="D95" i="79"/>
  <c r="D8" i="79" s="1"/>
  <c r="H8" i="79" s="1"/>
  <c r="E50" i="83"/>
  <c r="E49" i="83"/>
  <c r="E48" i="83"/>
  <c r="E47" i="83"/>
  <c r="E46" i="83"/>
  <c r="E44" i="83"/>
  <c r="E43" i="83"/>
  <c r="E42" i="83"/>
  <c r="E41" i="83"/>
  <c r="E40" i="83"/>
  <c r="E39" i="83"/>
  <c r="E37" i="83"/>
  <c r="E36" i="83"/>
  <c r="E35" i="83"/>
  <c r="E34" i="83"/>
  <c r="E33" i="83"/>
  <c r="E32" i="83"/>
  <c r="E30" i="83"/>
  <c r="E26" i="83"/>
  <c r="E25" i="83"/>
  <c r="E24" i="83"/>
  <c r="E23" i="83"/>
  <c r="E22" i="83"/>
  <c r="E21" i="83"/>
  <c r="E20" i="83"/>
  <c r="E19" i="83"/>
  <c r="E18" i="83"/>
  <c r="E17" i="83"/>
  <c r="E16" i="83"/>
  <c r="E15" i="83"/>
  <c r="E14" i="83"/>
  <c r="E13" i="83"/>
  <c r="E12" i="83"/>
  <c r="E11" i="83"/>
  <c r="E10" i="83"/>
  <c r="E9" i="83"/>
  <c r="E8" i="83"/>
  <c r="E7" i="83"/>
  <c r="E6" i="83"/>
  <c r="J24" i="95"/>
  <c r="K24" i="95" s="1"/>
  <c r="D24" i="95"/>
  <c r="H24" i="95" s="1"/>
  <c r="J23" i="95"/>
  <c r="L23" i="95" s="1"/>
  <c r="D23" i="95"/>
  <c r="H23" i="95" s="1"/>
  <c r="J22" i="95"/>
  <c r="D22" i="95"/>
  <c r="I22" i="95" s="1"/>
  <c r="J21" i="95"/>
  <c r="D21" i="95"/>
  <c r="H21" i="95" s="1"/>
  <c r="J20" i="95"/>
  <c r="K20" i="95" s="1"/>
  <c r="D20" i="95"/>
  <c r="H20" i="95" s="1"/>
  <c r="M18" i="95"/>
  <c r="L18" i="95"/>
  <c r="K18" i="95"/>
  <c r="J18" i="95"/>
  <c r="M19" i="95" s="1"/>
  <c r="I18" i="95"/>
  <c r="H18" i="95"/>
  <c r="G18" i="95"/>
  <c r="F18" i="95"/>
  <c r="E18" i="95"/>
  <c r="D18" i="95"/>
  <c r="F19" i="95" s="1"/>
  <c r="J17" i="95"/>
  <c r="M17" i="95" s="1"/>
  <c r="D17" i="95"/>
  <c r="H17" i="95" s="1"/>
  <c r="J16" i="95"/>
  <c r="K16" i="95" s="1"/>
  <c r="D16" i="95"/>
  <c r="I16" i="95" s="1"/>
  <c r="J15" i="95"/>
  <c r="M15" i="95" s="1"/>
  <c r="D15" i="95"/>
  <c r="J14" i="95"/>
  <c r="K14" i="95" s="1"/>
  <c r="D14" i="95"/>
  <c r="I14" i="95" s="1"/>
  <c r="J13" i="95"/>
  <c r="M13" i="95" s="1"/>
  <c r="D13" i="95"/>
  <c r="H13" i="95" s="1"/>
  <c r="M11" i="95"/>
  <c r="L11" i="95"/>
  <c r="K11" i="95"/>
  <c r="J11" i="95"/>
  <c r="K12" i="95" s="1"/>
  <c r="I11" i="95"/>
  <c r="H11" i="95"/>
  <c r="G11" i="95"/>
  <c r="F11" i="95"/>
  <c r="E11" i="95"/>
  <c r="D11" i="95"/>
  <c r="G12" i="95" s="1"/>
  <c r="J10" i="95"/>
  <c r="M10" i="95" s="1"/>
  <c r="D10" i="95"/>
  <c r="F10" i="95" s="1"/>
  <c r="J9" i="95"/>
  <c r="L9" i="95" s="1"/>
  <c r="D9" i="95"/>
  <c r="H9" i="95" s="1"/>
  <c r="J8" i="95"/>
  <c r="K8" i="95" s="1"/>
  <c r="D8" i="95"/>
  <c r="G8" i="95" s="1"/>
  <c r="J7" i="95"/>
  <c r="L7" i="95" s="1"/>
  <c r="D7" i="95"/>
  <c r="F7" i="95" s="1"/>
  <c r="J6" i="95"/>
  <c r="M6" i="95" s="1"/>
  <c r="D6" i="95"/>
  <c r="H6" i="95" s="1"/>
  <c r="M4" i="95"/>
  <c r="L4" i="95"/>
  <c r="K4" i="95"/>
  <c r="J4" i="95"/>
  <c r="L5" i="95" s="1"/>
  <c r="I4" i="95"/>
  <c r="H4" i="95"/>
  <c r="G4" i="95"/>
  <c r="F4" i="95"/>
  <c r="E4" i="95"/>
  <c r="D4" i="95"/>
  <c r="H5" i="95" s="1"/>
  <c r="D29" i="106" l="1"/>
  <c r="T23" i="106"/>
  <c r="T29" i="106"/>
  <c r="D17" i="106"/>
  <c r="Y11" i="106"/>
  <c r="D23" i="106"/>
  <c r="D26" i="112"/>
  <c r="D5" i="112"/>
  <c r="P64" i="112"/>
  <c r="D17" i="110"/>
  <c r="P54" i="110"/>
  <c r="D86" i="112"/>
  <c r="AD17" i="108"/>
  <c r="D5" i="106"/>
  <c r="D29" i="110"/>
  <c r="D116" i="110"/>
  <c r="D134" i="110"/>
  <c r="D192" i="110"/>
  <c r="D125" i="108"/>
  <c r="D11" i="106"/>
  <c r="T11" i="106"/>
  <c r="P98" i="112"/>
  <c r="D104" i="110"/>
  <c r="V17" i="108"/>
  <c r="D104" i="108"/>
  <c r="T35" i="106"/>
  <c r="P74" i="112"/>
  <c r="D38" i="112"/>
  <c r="D44" i="112"/>
  <c r="P110" i="112"/>
  <c r="D125" i="110"/>
  <c r="D35" i="106"/>
  <c r="D164" i="110"/>
  <c r="P54" i="112"/>
  <c r="P125" i="110"/>
  <c r="AD29" i="106"/>
  <c r="AI29" i="106"/>
  <c r="D134" i="108"/>
  <c r="P128" i="112"/>
  <c r="N17" i="108"/>
  <c r="Y35" i="106"/>
  <c r="F88" i="77"/>
  <c r="E88" i="77"/>
  <c r="I88" i="77"/>
  <c r="H88" i="77"/>
  <c r="F79" i="77"/>
  <c r="E79" i="77"/>
  <c r="I79" i="77"/>
  <c r="H79" i="77"/>
  <c r="G74" i="77"/>
  <c r="I74" i="77"/>
  <c r="H74" i="77"/>
  <c r="E74" i="77"/>
  <c r="F74" i="77"/>
  <c r="F65" i="77"/>
  <c r="E65" i="77"/>
  <c r="H65" i="77"/>
  <c r="I65" i="77"/>
  <c r="H60" i="77"/>
  <c r="I60" i="77"/>
  <c r="G60" i="77"/>
  <c r="F60" i="77"/>
  <c r="E24" i="79"/>
  <c r="E32" i="79"/>
  <c r="F32" i="79"/>
  <c r="H24" i="79"/>
  <c r="I32" i="79"/>
  <c r="G24" i="79"/>
  <c r="H32" i="79"/>
  <c r="F24" i="79"/>
  <c r="E8" i="79"/>
  <c r="E12" i="79"/>
  <c r="F12" i="79"/>
  <c r="G20" i="79"/>
  <c r="I12" i="79"/>
  <c r="H20" i="79"/>
  <c r="H12" i="79"/>
  <c r="F20" i="79"/>
  <c r="E20" i="79"/>
  <c r="G8" i="79"/>
  <c r="F8" i="79"/>
  <c r="I8" i="79"/>
  <c r="G9" i="95"/>
  <c r="F9" i="95"/>
  <c r="G19" i="95"/>
  <c r="G22" i="95"/>
  <c r="G7" i="95"/>
  <c r="H7" i="95"/>
  <c r="I20" i="95"/>
  <c r="E9" i="95"/>
  <c r="H12" i="95"/>
  <c r="F22" i="95"/>
  <c r="G23" i="95"/>
  <c r="H8" i="95"/>
  <c r="M12" i="95"/>
  <c r="G21" i="95"/>
  <c r="L24" i="95"/>
  <c r="F6" i="95"/>
  <c r="L6" i="95"/>
  <c r="F14" i="95"/>
  <c r="L20" i="95"/>
  <c r="M23" i="95"/>
  <c r="M24" i="95"/>
  <c r="G6" i="95"/>
  <c r="M7" i="95"/>
  <c r="G13" i="95"/>
  <c r="G14" i="95"/>
  <c r="M20" i="95"/>
  <c r="K5" i="95"/>
  <c r="K6" i="95"/>
  <c r="I13" i="95"/>
  <c r="K15" i="95"/>
  <c r="E17" i="95"/>
  <c r="I21" i="95"/>
  <c r="E5" i="95"/>
  <c r="M5" i="95"/>
  <c r="K7" i="95"/>
  <c r="E8" i="95"/>
  <c r="I9" i="95"/>
  <c r="G10" i="95"/>
  <c r="L10" i="95"/>
  <c r="I12" i="95"/>
  <c r="E13" i="95"/>
  <c r="L15" i="95"/>
  <c r="L16" i="95"/>
  <c r="F17" i="95"/>
  <c r="H19" i="95"/>
  <c r="E21" i="95"/>
  <c r="K23" i="95"/>
  <c r="F5" i="95"/>
  <c r="F8" i="95"/>
  <c r="H10" i="95"/>
  <c r="L12" i="95"/>
  <c r="F13" i="95"/>
  <c r="M16" i="95"/>
  <c r="G17" i="95"/>
  <c r="F21" i="95"/>
  <c r="I17" i="95"/>
  <c r="K10" i="95"/>
  <c r="L8" i="95"/>
  <c r="K9" i="95"/>
  <c r="F15" i="95"/>
  <c r="I15" i="95"/>
  <c r="E15" i="95"/>
  <c r="E16" i="95"/>
  <c r="L21" i="95"/>
  <c r="K21" i="95"/>
  <c r="M22" i="95"/>
  <c r="L22" i="95"/>
  <c r="G5" i="95"/>
  <c r="I7" i="95"/>
  <c r="M8" i="95"/>
  <c r="M9" i="95"/>
  <c r="E12" i="95"/>
  <c r="G15" i="95"/>
  <c r="H16" i="95"/>
  <c r="K19" i="95"/>
  <c r="G20" i="95"/>
  <c r="F20" i="95"/>
  <c r="M21" i="95"/>
  <c r="K22" i="95"/>
  <c r="I5" i="95"/>
  <c r="I6" i="95"/>
  <c r="E6" i="95"/>
  <c r="E7" i="95"/>
  <c r="I8" i="95"/>
  <c r="I10" i="95"/>
  <c r="E10" i="95"/>
  <c r="F12" i="95"/>
  <c r="H15" i="95"/>
  <c r="L17" i="95"/>
  <c r="K17" i="95"/>
  <c r="L19" i="95"/>
  <c r="E20" i="95"/>
  <c r="I24" i="95"/>
  <c r="E24" i="95"/>
  <c r="G24" i="95"/>
  <c r="F24" i="95"/>
  <c r="L13" i="95"/>
  <c r="K13" i="95"/>
  <c r="M14" i="95"/>
  <c r="L14" i="95"/>
  <c r="G16" i="95"/>
  <c r="F16" i="95"/>
  <c r="H14" i="95"/>
  <c r="E19" i="95"/>
  <c r="I19" i="95"/>
  <c r="H22" i="95"/>
  <c r="E23" i="95"/>
  <c r="I23" i="95"/>
  <c r="E14" i="95"/>
  <c r="E22" i="95"/>
  <c r="F23" i="95"/>
  <c r="E398" i="77"/>
  <c r="D398" i="77"/>
  <c r="D407" i="77"/>
  <c r="E407" i="77"/>
  <c r="D416" i="77"/>
  <c r="E416" i="77"/>
  <c r="D425" i="77"/>
  <c r="E425" i="77"/>
  <c r="D433" i="77"/>
  <c r="E433" i="77"/>
  <c r="D441" i="77"/>
  <c r="E441" i="77"/>
  <c r="D449" i="77"/>
  <c r="E449" i="77"/>
  <c r="D461" i="77"/>
  <c r="E461" i="77"/>
  <c r="D473" i="77"/>
  <c r="E473" i="77"/>
  <c r="D485" i="77"/>
  <c r="E485" i="77"/>
  <c r="D497" i="77"/>
  <c r="E497" i="77"/>
  <c r="D509" i="77"/>
  <c r="E509" i="77"/>
  <c r="J5" i="95" l="1"/>
  <c r="D12" i="95"/>
  <c r="J12" i="95"/>
  <c r="D5" i="95"/>
  <c r="D19" i="95"/>
  <c r="J19" i="95"/>
  <c r="D87" i="79" l="1"/>
  <c r="I87" i="79" s="1"/>
  <c r="D86" i="79"/>
  <c r="H86" i="79" s="1"/>
  <c r="D85" i="79"/>
  <c r="I85" i="79" s="1"/>
  <c r="D84" i="79"/>
  <c r="H84" i="79" s="1"/>
  <c r="D83" i="79"/>
  <c r="I83" i="79" s="1"/>
  <c r="D82" i="79"/>
  <c r="H82" i="79" s="1"/>
  <c r="I80" i="79"/>
  <c r="H80" i="79"/>
  <c r="G80" i="79"/>
  <c r="F80" i="79"/>
  <c r="E80" i="79"/>
  <c r="D80" i="79"/>
  <c r="F81" i="79" s="1"/>
  <c r="D79" i="79"/>
  <c r="H79" i="79" s="1"/>
  <c r="D78" i="79"/>
  <c r="H78" i="79" s="1"/>
  <c r="D77" i="79"/>
  <c r="H77" i="79" s="1"/>
  <c r="D76" i="79"/>
  <c r="H76" i="79" s="1"/>
  <c r="D75" i="79"/>
  <c r="H75" i="79" s="1"/>
  <c r="D74" i="79"/>
  <c r="H74" i="79" s="1"/>
  <c r="I72" i="79"/>
  <c r="H72" i="79"/>
  <c r="G72" i="79"/>
  <c r="F72" i="79"/>
  <c r="E72" i="79"/>
  <c r="D72" i="79"/>
  <c r="F73" i="79" s="1"/>
  <c r="D71" i="79"/>
  <c r="E71" i="79" s="1"/>
  <c r="D70" i="79"/>
  <c r="H70" i="79" s="1"/>
  <c r="D69" i="79"/>
  <c r="I69" i="79" s="1"/>
  <c r="D68" i="79"/>
  <c r="H68" i="79" s="1"/>
  <c r="D67" i="79"/>
  <c r="I67" i="79" s="1"/>
  <c r="D66" i="79"/>
  <c r="G66" i="79" s="1"/>
  <c r="I64" i="79"/>
  <c r="H64" i="79"/>
  <c r="G64" i="79"/>
  <c r="F64" i="79"/>
  <c r="E64" i="79"/>
  <c r="D64" i="79"/>
  <c r="I65" i="79" s="1"/>
  <c r="D63" i="79"/>
  <c r="G63" i="79" s="1"/>
  <c r="D62" i="79"/>
  <c r="H62" i="79" s="1"/>
  <c r="D61" i="79"/>
  <c r="F61" i="79" s="1"/>
  <c r="D60" i="79"/>
  <c r="H60" i="79" s="1"/>
  <c r="D59" i="79"/>
  <c r="F59" i="79" s="1"/>
  <c r="D58" i="79"/>
  <c r="H58" i="79" s="1"/>
  <c r="I56" i="79"/>
  <c r="H56" i="79"/>
  <c r="G56" i="79"/>
  <c r="F56" i="79"/>
  <c r="E56" i="79"/>
  <c r="D56" i="79"/>
  <c r="F57" i="79" s="1"/>
  <c r="D55" i="79"/>
  <c r="F55" i="79" s="1"/>
  <c r="D54" i="79"/>
  <c r="H54" i="79" s="1"/>
  <c r="D53" i="79"/>
  <c r="F53" i="79" s="1"/>
  <c r="D52" i="79"/>
  <c r="H52" i="79" s="1"/>
  <c r="D51" i="79"/>
  <c r="F51" i="79" s="1"/>
  <c r="D50" i="79"/>
  <c r="H50" i="79" s="1"/>
  <c r="I48" i="79"/>
  <c r="H48" i="79"/>
  <c r="G48" i="79"/>
  <c r="F48" i="79"/>
  <c r="E48" i="79"/>
  <c r="D48" i="79"/>
  <c r="F49" i="79" s="1"/>
  <c r="D47" i="79"/>
  <c r="F47" i="79" s="1"/>
  <c r="D46" i="79"/>
  <c r="H46" i="79" s="1"/>
  <c r="D45" i="79"/>
  <c r="F45" i="79" s="1"/>
  <c r="D44" i="79"/>
  <c r="H44" i="79" s="1"/>
  <c r="D43" i="79"/>
  <c r="F43" i="79" s="1"/>
  <c r="D42" i="79"/>
  <c r="I42" i="79" s="1"/>
  <c r="I40" i="79"/>
  <c r="H40" i="79"/>
  <c r="G40" i="79"/>
  <c r="F40" i="79"/>
  <c r="E40" i="79"/>
  <c r="D40" i="79"/>
  <c r="G41" i="79" s="1"/>
  <c r="G78" i="79" l="1"/>
  <c r="G81" i="79"/>
  <c r="G86" i="79"/>
  <c r="G82" i="79"/>
  <c r="E78" i="79"/>
  <c r="F86" i="79"/>
  <c r="I49" i="79"/>
  <c r="I57" i="79"/>
  <c r="G42" i="79"/>
  <c r="E44" i="79"/>
  <c r="F46" i="79"/>
  <c r="E52" i="79"/>
  <c r="F54" i="79"/>
  <c r="E60" i="79"/>
  <c r="F62" i="79"/>
  <c r="E68" i="79"/>
  <c r="E74" i="79"/>
  <c r="G75" i="79"/>
  <c r="E77" i="79"/>
  <c r="G85" i="79"/>
  <c r="G44" i="79"/>
  <c r="E49" i="79"/>
  <c r="G52" i="79"/>
  <c r="E57" i="79"/>
  <c r="G60" i="79"/>
  <c r="F68" i="79"/>
  <c r="G73" i="79"/>
  <c r="F74" i="79"/>
  <c r="I77" i="79"/>
  <c r="G43" i="79"/>
  <c r="G47" i="79"/>
  <c r="H49" i="79"/>
  <c r="G51" i="79"/>
  <c r="G55" i="79"/>
  <c r="H57" i="79"/>
  <c r="G59" i="79"/>
  <c r="G67" i="79"/>
  <c r="G68" i="79"/>
  <c r="G71" i="79"/>
  <c r="I73" i="79"/>
  <c r="G74" i="79"/>
  <c r="F76" i="79"/>
  <c r="E82" i="79"/>
  <c r="F84" i="79"/>
  <c r="E86" i="79"/>
  <c r="I58" i="79"/>
  <c r="I70" i="79"/>
  <c r="I46" i="79"/>
  <c r="F50" i="79"/>
  <c r="I62" i="79"/>
  <c r="I76" i="79"/>
  <c r="G79" i="79"/>
  <c r="I81" i="79"/>
  <c r="I84" i="79"/>
  <c r="H41" i="79"/>
  <c r="I50" i="79"/>
  <c r="I54" i="79"/>
  <c r="F58" i="79"/>
  <c r="F70" i="79"/>
  <c r="E41" i="79"/>
  <c r="F42" i="79"/>
  <c r="I44" i="79"/>
  <c r="E46" i="79"/>
  <c r="G50" i="79"/>
  <c r="I52" i="79"/>
  <c r="E54" i="79"/>
  <c r="G58" i="79"/>
  <c r="I60" i="79"/>
  <c r="E62" i="79"/>
  <c r="G69" i="79"/>
  <c r="G70" i="79"/>
  <c r="H73" i="79"/>
  <c r="E75" i="79"/>
  <c r="E76" i="79"/>
  <c r="I78" i="79"/>
  <c r="I79" i="79"/>
  <c r="E81" i="79"/>
  <c r="I82" i="79"/>
  <c r="E84" i="79"/>
  <c r="G87" i="79"/>
  <c r="I41" i="79"/>
  <c r="F44" i="79"/>
  <c r="G45" i="79"/>
  <c r="G46" i="79"/>
  <c r="G49" i="79"/>
  <c r="E50" i="79"/>
  <c r="F52" i="79"/>
  <c r="G53" i="79"/>
  <c r="G54" i="79"/>
  <c r="G57" i="79"/>
  <c r="E58" i="79"/>
  <c r="F60" i="79"/>
  <c r="G61" i="79"/>
  <c r="G62" i="79"/>
  <c r="I68" i="79"/>
  <c r="E70" i="79"/>
  <c r="E73" i="79"/>
  <c r="I74" i="79"/>
  <c r="I75" i="79"/>
  <c r="G76" i="79"/>
  <c r="G77" i="79"/>
  <c r="F78" i="79"/>
  <c r="E79" i="79"/>
  <c r="H81" i="79"/>
  <c r="F82" i="79"/>
  <c r="G83" i="79"/>
  <c r="G84" i="79"/>
  <c r="I86" i="79"/>
  <c r="H85" i="79"/>
  <c r="F83" i="79"/>
  <c r="F85" i="79"/>
  <c r="F87" i="79"/>
  <c r="H83" i="79"/>
  <c r="H87" i="79"/>
  <c r="E83" i="79"/>
  <c r="E85" i="79"/>
  <c r="E87" i="79"/>
  <c r="F75" i="79"/>
  <c r="F77" i="79"/>
  <c r="F79" i="79"/>
  <c r="H67" i="79"/>
  <c r="H69" i="79"/>
  <c r="H71" i="79"/>
  <c r="E69" i="79"/>
  <c r="I71" i="79"/>
  <c r="F67" i="79"/>
  <c r="F69" i="79"/>
  <c r="F71" i="79"/>
  <c r="E67" i="79"/>
  <c r="G65" i="79"/>
  <c r="I66" i="79"/>
  <c r="H65" i="79"/>
  <c r="F66" i="79"/>
  <c r="F65" i="79"/>
  <c r="H66" i="79"/>
  <c r="E66" i="79"/>
  <c r="E65" i="79"/>
  <c r="H59" i="79"/>
  <c r="H61" i="79"/>
  <c r="H63" i="79"/>
  <c r="E59" i="79"/>
  <c r="I59" i="79"/>
  <c r="E61" i="79"/>
  <c r="I61" i="79"/>
  <c r="E63" i="79"/>
  <c r="I63" i="79"/>
  <c r="F63" i="79"/>
  <c r="H51" i="79"/>
  <c r="H53" i="79"/>
  <c r="H55" i="79"/>
  <c r="E51" i="79"/>
  <c r="I51" i="79"/>
  <c r="E53" i="79"/>
  <c r="I53" i="79"/>
  <c r="E55" i="79"/>
  <c r="I55" i="79"/>
  <c r="H43" i="79"/>
  <c r="H45" i="79"/>
  <c r="H47" i="79"/>
  <c r="E43" i="79"/>
  <c r="I43" i="79"/>
  <c r="E45" i="79"/>
  <c r="I45" i="79"/>
  <c r="E47" i="79"/>
  <c r="I47" i="79"/>
  <c r="F41" i="79"/>
  <c r="H42" i="79"/>
  <c r="E42" i="79"/>
  <c r="D49" i="79" l="1"/>
  <c r="D57" i="79"/>
  <c r="D65" i="79"/>
  <c r="D81" i="79"/>
  <c r="D41" i="79"/>
  <c r="D73" i="79"/>
  <c r="D26" i="83" l="1"/>
  <c r="J26" i="83" s="1"/>
  <c r="D25" i="83"/>
  <c r="I25" i="83" s="1"/>
  <c r="D24" i="83"/>
  <c r="J24" i="83" s="1"/>
  <c r="D23" i="83"/>
  <c r="I23" i="83" s="1"/>
  <c r="D22" i="83"/>
  <c r="J22" i="83" s="1"/>
  <c r="J20" i="83"/>
  <c r="I20" i="83"/>
  <c r="H20" i="83"/>
  <c r="G20" i="83"/>
  <c r="F20" i="83"/>
  <c r="D20" i="83"/>
  <c r="H21" i="83" s="1"/>
  <c r="D19" i="83"/>
  <c r="J19" i="83" s="1"/>
  <c r="D18" i="83"/>
  <c r="H18" i="83" s="1"/>
  <c r="D17" i="83"/>
  <c r="J17" i="83" s="1"/>
  <c r="D16" i="83"/>
  <c r="H16" i="83" s="1"/>
  <c r="D15" i="83"/>
  <c r="J15" i="83" s="1"/>
  <c r="J13" i="83"/>
  <c r="I13" i="83"/>
  <c r="H13" i="83"/>
  <c r="G13" i="83"/>
  <c r="F13" i="83"/>
  <c r="D13" i="83"/>
  <c r="H14" i="83" s="1"/>
  <c r="D12" i="83"/>
  <c r="J12" i="83" s="1"/>
  <c r="D11" i="83"/>
  <c r="J11" i="83" s="1"/>
  <c r="D10" i="83"/>
  <c r="J10" i="83" s="1"/>
  <c r="D9" i="83"/>
  <c r="J9" i="83" s="1"/>
  <c r="F25" i="83" l="1"/>
  <c r="G9" i="83"/>
  <c r="F23" i="83"/>
  <c r="H9" i="83"/>
  <c r="G23" i="83"/>
  <c r="H23" i="83"/>
  <c r="J23" i="83"/>
  <c r="G25" i="83"/>
  <c r="H25" i="83"/>
  <c r="J25" i="83"/>
  <c r="G16" i="83"/>
  <c r="G18" i="83"/>
  <c r="G11" i="83"/>
  <c r="H11" i="83"/>
  <c r="I21" i="83"/>
  <c r="G22" i="83"/>
  <c r="G24" i="83"/>
  <c r="G26" i="83"/>
  <c r="F21" i="83"/>
  <c r="J21" i="83"/>
  <c r="H22" i="83"/>
  <c r="H24" i="83"/>
  <c r="H26" i="83"/>
  <c r="G21" i="83"/>
  <c r="I22" i="83"/>
  <c r="I24" i="83"/>
  <c r="I26" i="83"/>
  <c r="F22" i="83"/>
  <c r="F24" i="83"/>
  <c r="F26" i="83"/>
  <c r="I14" i="83"/>
  <c r="G15" i="83"/>
  <c r="I16" i="83"/>
  <c r="G17" i="83"/>
  <c r="I18" i="83"/>
  <c r="G19" i="83"/>
  <c r="F14" i="83"/>
  <c r="J14" i="83"/>
  <c r="H15" i="83"/>
  <c r="F16" i="83"/>
  <c r="J16" i="83"/>
  <c r="H17" i="83"/>
  <c r="F18" i="83"/>
  <c r="J18" i="83"/>
  <c r="H19" i="83"/>
  <c r="G14" i="83"/>
  <c r="I15" i="83"/>
  <c r="I17" i="83"/>
  <c r="I19" i="83"/>
  <c r="F15" i="83"/>
  <c r="F17" i="83"/>
  <c r="F19" i="83"/>
  <c r="I9" i="83"/>
  <c r="G10" i="83"/>
  <c r="I11" i="83"/>
  <c r="G12" i="83"/>
  <c r="F9" i="83"/>
  <c r="H10" i="83"/>
  <c r="F11" i="83"/>
  <c r="H12" i="83"/>
  <c r="I10" i="83"/>
  <c r="I12" i="83"/>
  <c r="F10" i="83"/>
  <c r="F12" i="83"/>
  <c r="D21" i="83" l="1"/>
  <c r="D14" i="83"/>
  <c r="F4" i="78"/>
  <c r="G4" i="78"/>
  <c r="H4" i="78"/>
  <c r="I4" i="78"/>
  <c r="F11" i="78"/>
  <c r="G11" i="78"/>
  <c r="H11" i="78"/>
  <c r="I11" i="78"/>
  <c r="F18" i="78"/>
  <c r="G18" i="78"/>
  <c r="H18" i="78"/>
  <c r="I18" i="78"/>
  <c r="F25" i="78"/>
  <c r="G25" i="78"/>
  <c r="H25" i="78"/>
  <c r="I25" i="78"/>
  <c r="F34" i="78"/>
  <c r="G34" i="78"/>
  <c r="H34" i="78"/>
  <c r="I34" i="78"/>
  <c r="F40" i="78"/>
  <c r="G40" i="78"/>
  <c r="H40" i="78"/>
  <c r="I40" i="78"/>
  <c r="F44" i="78"/>
  <c r="G44" i="78"/>
  <c r="H44" i="78"/>
  <c r="I44" i="78"/>
  <c r="F49" i="78"/>
  <c r="G49" i="78"/>
  <c r="H49" i="78"/>
  <c r="I49" i="78"/>
  <c r="G4" i="77"/>
  <c r="H4" i="77"/>
  <c r="I4" i="77"/>
  <c r="G13" i="77"/>
  <c r="H13" i="77"/>
  <c r="I13" i="77"/>
  <c r="G22" i="77"/>
  <c r="H22" i="77"/>
  <c r="I22" i="77"/>
  <c r="G31" i="77"/>
  <c r="H31" i="77"/>
  <c r="I31" i="77"/>
  <c r="G39" i="77"/>
  <c r="H39" i="77"/>
  <c r="I39" i="77"/>
  <c r="G47" i="77"/>
  <c r="H47" i="77"/>
  <c r="I47" i="77"/>
  <c r="G55" i="77"/>
  <c r="H55" i="77"/>
  <c r="I55" i="77"/>
  <c r="G69" i="77"/>
  <c r="H69" i="77"/>
  <c r="I69" i="77"/>
  <c r="G83" i="77"/>
  <c r="H83" i="77"/>
  <c r="I83" i="77"/>
  <c r="G97" i="77"/>
  <c r="H97" i="77"/>
  <c r="I97" i="77"/>
  <c r="G109" i="77"/>
  <c r="H109" i="77"/>
  <c r="I109" i="77"/>
  <c r="G121" i="77"/>
  <c r="H121" i="77"/>
  <c r="I121" i="77"/>
  <c r="G4" i="79" l="1"/>
  <c r="H4" i="79"/>
  <c r="I4" i="79"/>
  <c r="G16" i="79"/>
  <c r="H16" i="79"/>
  <c r="I16" i="79"/>
  <c r="G28" i="79"/>
  <c r="H28" i="79"/>
  <c r="I28" i="79"/>
  <c r="D39" i="79"/>
  <c r="E39" i="79" s="1"/>
  <c r="D38" i="79"/>
  <c r="E38" i="79" s="1"/>
  <c r="D37" i="79"/>
  <c r="E37" i="79" s="1"/>
  <c r="D35" i="79"/>
  <c r="E35" i="79" s="1"/>
  <c r="D34" i="79"/>
  <c r="E34" i="79" s="1"/>
  <c r="D33" i="79"/>
  <c r="E33" i="79" s="1"/>
  <c r="D31" i="79"/>
  <c r="E31" i="79" s="1"/>
  <c r="D30" i="79"/>
  <c r="E30" i="79" s="1"/>
  <c r="F28" i="79"/>
  <c r="E28" i="79"/>
  <c r="D28" i="79"/>
  <c r="E29" i="79" s="1"/>
  <c r="D27" i="79"/>
  <c r="H27" i="79" s="1"/>
  <c r="D26" i="79"/>
  <c r="G26" i="79" s="1"/>
  <c r="D25" i="79"/>
  <c r="G25" i="79" s="1"/>
  <c r="D23" i="79"/>
  <c r="I23" i="79" s="1"/>
  <c r="D22" i="79"/>
  <c r="H22" i="79" s="1"/>
  <c r="D21" i="79"/>
  <c r="G21" i="79" s="1"/>
  <c r="D19" i="79"/>
  <c r="G19" i="79" s="1"/>
  <c r="D18" i="79"/>
  <c r="I18" i="79" s="1"/>
  <c r="F16" i="79"/>
  <c r="E16" i="79"/>
  <c r="D16" i="79"/>
  <c r="H17" i="79" s="1"/>
  <c r="I29" i="79" l="1"/>
  <c r="H23" i="79"/>
  <c r="H18" i="79"/>
  <c r="F38" i="79"/>
  <c r="I39" i="79"/>
  <c r="F17" i="79"/>
  <c r="H38" i="79"/>
  <c r="H33" i="79"/>
  <c r="F19" i="79"/>
  <c r="E26" i="79"/>
  <c r="F33" i="79"/>
  <c r="H35" i="79"/>
  <c r="I31" i="79"/>
  <c r="H21" i="79"/>
  <c r="I34" i="79"/>
  <c r="E21" i="79"/>
  <c r="F25" i="79"/>
  <c r="G39" i="79"/>
  <c r="G34" i="79"/>
  <c r="G29" i="79"/>
  <c r="H26" i="79"/>
  <c r="I17" i="79"/>
  <c r="G31" i="79"/>
  <c r="G22" i="79"/>
  <c r="I19" i="79"/>
  <c r="G17" i="79"/>
  <c r="G37" i="79"/>
  <c r="G27" i="79"/>
  <c r="I25" i="79"/>
  <c r="E19" i="79"/>
  <c r="F21" i="79"/>
  <c r="E25" i="79"/>
  <c r="F26" i="79"/>
  <c r="F35" i="79"/>
  <c r="H39" i="79"/>
  <c r="G38" i="79"/>
  <c r="I35" i="79"/>
  <c r="H34" i="79"/>
  <c r="G33" i="79"/>
  <c r="I30" i="79"/>
  <c r="H29" i="79"/>
  <c r="I26" i="79"/>
  <c r="H25" i="79"/>
  <c r="G23" i="79"/>
  <c r="I21" i="79"/>
  <c r="H19" i="79"/>
  <c r="G18" i="79"/>
  <c r="I37" i="79"/>
  <c r="H30" i="79"/>
  <c r="I27" i="79"/>
  <c r="I22" i="79"/>
  <c r="F30" i="79"/>
  <c r="I38" i="79"/>
  <c r="H37" i="79"/>
  <c r="G35" i="79"/>
  <c r="I33" i="79"/>
  <c r="H31" i="79"/>
  <c r="G30" i="79"/>
  <c r="F29" i="79"/>
  <c r="F34" i="79"/>
  <c r="F39" i="79"/>
  <c r="E23" i="79"/>
  <c r="E18" i="79"/>
  <c r="E17" i="79"/>
  <c r="F18" i="79"/>
  <c r="E22" i="79"/>
  <c r="F23" i="79"/>
  <c r="E27" i="79"/>
  <c r="F31" i="79"/>
  <c r="F37" i="79"/>
  <c r="F22" i="79"/>
  <c r="F27" i="79"/>
  <c r="F13" i="77"/>
  <c r="F22" i="77"/>
  <c r="F31" i="77"/>
  <c r="F39" i="77"/>
  <c r="F47" i="77"/>
  <c r="F55" i="77"/>
  <c r="F69" i="77"/>
  <c r="F83" i="77"/>
  <c r="F97" i="77"/>
  <c r="F109" i="77"/>
  <c r="F121" i="77"/>
  <c r="D17" i="79" l="1"/>
  <c r="D29" i="79"/>
  <c r="D8" i="83" l="1"/>
  <c r="J6" i="83"/>
  <c r="I6" i="83"/>
  <c r="H6" i="83"/>
  <c r="G6" i="83"/>
  <c r="F6" i="83"/>
  <c r="D6" i="83"/>
  <c r="H8" i="83" l="1"/>
  <c r="F8" i="83"/>
  <c r="I8" i="83"/>
  <c r="J8" i="83"/>
  <c r="G8" i="83"/>
  <c r="G7" i="83"/>
  <c r="H7" i="83"/>
  <c r="F7" i="83"/>
  <c r="I7" i="83"/>
  <c r="J7" i="83"/>
  <c r="D15" i="79"/>
  <c r="D14" i="79"/>
  <c r="D13" i="79"/>
  <c r="D11" i="79"/>
  <c r="D10" i="79"/>
  <c r="D9" i="79"/>
  <c r="D7" i="79"/>
  <c r="D7" i="83" l="1"/>
  <c r="H7" i="79"/>
  <c r="I7" i="79"/>
  <c r="G7" i="79"/>
  <c r="I9" i="79"/>
  <c r="G9" i="79"/>
  <c r="H9" i="79"/>
  <c r="I14" i="79"/>
  <c r="G14" i="79"/>
  <c r="H14" i="79"/>
  <c r="G11" i="79"/>
  <c r="H11" i="79"/>
  <c r="I11" i="79"/>
  <c r="H13" i="79"/>
  <c r="I13" i="79"/>
  <c r="G13" i="79"/>
  <c r="G10" i="79"/>
  <c r="H10" i="79"/>
  <c r="I10" i="79"/>
  <c r="G15" i="79"/>
  <c r="H15" i="79"/>
  <c r="I15" i="79"/>
  <c r="F9" i="79"/>
  <c r="E9" i="79"/>
  <c r="F14" i="79"/>
  <c r="E14" i="79"/>
  <c r="F10" i="79"/>
  <c r="E10" i="79"/>
  <c r="F15" i="79"/>
  <c r="E15" i="79"/>
  <c r="E7" i="79"/>
  <c r="F7" i="79"/>
  <c r="E13" i="79"/>
  <c r="F13" i="79"/>
  <c r="F11" i="79"/>
  <c r="E11" i="79"/>
  <c r="D6" i="79" l="1"/>
  <c r="F4" i="79"/>
  <c r="E4" i="79"/>
  <c r="D4" i="79"/>
  <c r="D53" i="78"/>
  <c r="D52" i="78"/>
  <c r="D51" i="78"/>
  <c r="E49" i="78"/>
  <c r="D49" i="78"/>
  <c r="D48" i="78"/>
  <c r="D47" i="78"/>
  <c r="D46" i="78"/>
  <c r="E44" i="78"/>
  <c r="D44" i="78"/>
  <c r="D43" i="78"/>
  <c r="D42" i="78"/>
  <c r="E40" i="78"/>
  <c r="D40" i="78"/>
  <c r="D39" i="78"/>
  <c r="D38" i="78"/>
  <c r="D37" i="78"/>
  <c r="D36" i="78"/>
  <c r="E34" i="78"/>
  <c r="D34" i="78"/>
  <c r="D33" i="78"/>
  <c r="D32" i="78"/>
  <c r="D31" i="78"/>
  <c r="D30" i="78"/>
  <c r="D29" i="78"/>
  <c r="D28" i="78"/>
  <c r="D27" i="78"/>
  <c r="E25" i="78"/>
  <c r="D25" i="78"/>
  <c r="D24" i="78"/>
  <c r="D23" i="78"/>
  <c r="D22" i="78"/>
  <c r="D21" i="78"/>
  <c r="D20" i="78"/>
  <c r="E18" i="78"/>
  <c r="D18" i="78"/>
  <c r="D17" i="78"/>
  <c r="D16" i="78"/>
  <c r="D15" i="78"/>
  <c r="D14" i="78"/>
  <c r="D13" i="78"/>
  <c r="E11" i="78"/>
  <c r="D11" i="78"/>
  <c r="D10" i="78"/>
  <c r="D9" i="78"/>
  <c r="D8" i="78"/>
  <c r="D7" i="78"/>
  <c r="G5" i="79" l="1"/>
  <c r="H5" i="79"/>
  <c r="I5" i="79"/>
  <c r="G6" i="79"/>
  <c r="H6" i="79"/>
  <c r="I6" i="79"/>
  <c r="H14" i="78"/>
  <c r="I14" i="78"/>
  <c r="F14" i="78"/>
  <c r="G14" i="78"/>
  <c r="H38" i="78"/>
  <c r="I38" i="78"/>
  <c r="F38" i="78"/>
  <c r="G38" i="78"/>
  <c r="H7" i="78"/>
  <c r="I7" i="78"/>
  <c r="F7" i="78"/>
  <c r="G7" i="78"/>
  <c r="H12" i="78"/>
  <c r="I12" i="78"/>
  <c r="F12" i="78"/>
  <c r="G12" i="78"/>
  <c r="H15" i="78"/>
  <c r="I15" i="78"/>
  <c r="F15" i="78"/>
  <c r="G15" i="78"/>
  <c r="H23" i="78"/>
  <c r="I23" i="78"/>
  <c r="F23" i="78"/>
  <c r="G23" i="78"/>
  <c r="H27" i="78"/>
  <c r="I27" i="78"/>
  <c r="F27" i="78"/>
  <c r="G27" i="78"/>
  <c r="H31" i="78"/>
  <c r="I31" i="78"/>
  <c r="F31" i="78"/>
  <c r="G31" i="78"/>
  <c r="H39" i="78"/>
  <c r="I39" i="78"/>
  <c r="F39" i="78"/>
  <c r="G39" i="78"/>
  <c r="H43" i="78"/>
  <c r="I43" i="78"/>
  <c r="F43" i="78"/>
  <c r="G43" i="78"/>
  <c r="H47" i="78"/>
  <c r="I47" i="78"/>
  <c r="F47" i="78"/>
  <c r="G47" i="78"/>
  <c r="H51" i="78"/>
  <c r="I51" i="78"/>
  <c r="F51" i="78"/>
  <c r="G51" i="78"/>
  <c r="H22" i="78"/>
  <c r="I22" i="78"/>
  <c r="F22" i="78"/>
  <c r="G22" i="78"/>
  <c r="H35" i="78"/>
  <c r="I35" i="78"/>
  <c r="F35" i="78"/>
  <c r="G35" i="78"/>
  <c r="H42" i="78"/>
  <c r="I42" i="78"/>
  <c r="F42" i="78"/>
  <c r="G42" i="78"/>
  <c r="H8" i="78"/>
  <c r="I8" i="78"/>
  <c r="F8" i="78"/>
  <c r="G8" i="78"/>
  <c r="H16" i="78"/>
  <c r="I16" i="78"/>
  <c r="F16" i="78"/>
  <c r="G16" i="78"/>
  <c r="H20" i="78"/>
  <c r="I20" i="78"/>
  <c r="F20" i="78"/>
  <c r="G20" i="78"/>
  <c r="H24" i="78"/>
  <c r="I24" i="78"/>
  <c r="F24" i="78"/>
  <c r="G24" i="78"/>
  <c r="H28" i="78"/>
  <c r="I28" i="78"/>
  <c r="F28" i="78"/>
  <c r="G28" i="78"/>
  <c r="H32" i="78"/>
  <c r="I32" i="78"/>
  <c r="F32" i="78"/>
  <c r="G32" i="78"/>
  <c r="H36" i="78"/>
  <c r="I36" i="78"/>
  <c r="F36" i="78"/>
  <c r="G36" i="78"/>
  <c r="H41" i="78"/>
  <c r="I41" i="78"/>
  <c r="F41" i="78"/>
  <c r="G41" i="78"/>
  <c r="H45" i="78"/>
  <c r="I45" i="78"/>
  <c r="F45" i="78"/>
  <c r="G45" i="78"/>
  <c r="H48" i="78"/>
  <c r="I48" i="78"/>
  <c r="F48" i="78"/>
  <c r="G48" i="78"/>
  <c r="H52" i="78"/>
  <c r="I52" i="78"/>
  <c r="F52" i="78"/>
  <c r="G52" i="78"/>
  <c r="H10" i="78"/>
  <c r="I10" i="78"/>
  <c r="F10" i="78"/>
  <c r="G10" i="78"/>
  <c r="H19" i="78"/>
  <c r="I19" i="78"/>
  <c r="F19" i="78"/>
  <c r="G19" i="78"/>
  <c r="H30" i="78"/>
  <c r="I30" i="78"/>
  <c r="F30" i="78"/>
  <c r="G30" i="78"/>
  <c r="H46" i="78"/>
  <c r="I46" i="78"/>
  <c r="F46" i="78"/>
  <c r="G46" i="78"/>
  <c r="H9" i="78"/>
  <c r="I9" i="78"/>
  <c r="F9" i="78"/>
  <c r="G9" i="78"/>
  <c r="H13" i="78"/>
  <c r="I13" i="78"/>
  <c r="F13" i="78"/>
  <c r="G13" i="78"/>
  <c r="H17" i="78"/>
  <c r="I17" i="78"/>
  <c r="F17" i="78"/>
  <c r="G17" i="78"/>
  <c r="H21" i="78"/>
  <c r="I21" i="78"/>
  <c r="F21" i="78"/>
  <c r="G21" i="78"/>
  <c r="H26" i="78"/>
  <c r="I26" i="78"/>
  <c r="F26" i="78"/>
  <c r="G26" i="78"/>
  <c r="H29" i="78"/>
  <c r="I29" i="78"/>
  <c r="F29" i="78"/>
  <c r="G29" i="78"/>
  <c r="H33" i="78"/>
  <c r="I33" i="78"/>
  <c r="F33" i="78"/>
  <c r="G33" i="78"/>
  <c r="H37" i="78"/>
  <c r="I37" i="78"/>
  <c r="F37" i="78"/>
  <c r="G37" i="78"/>
  <c r="H50" i="78"/>
  <c r="I50" i="78"/>
  <c r="F50" i="78"/>
  <c r="G50" i="78"/>
  <c r="H53" i="78"/>
  <c r="I53" i="78"/>
  <c r="F53" i="78"/>
  <c r="G53" i="78"/>
  <c r="E24" i="78"/>
  <c r="E32" i="78"/>
  <c r="E48" i="78"/>
  <c r="E52" i="78"/>
  <c r="E20" i="78"/>
  <c r="E28" i="78"/>
  <c r="E36" i="78"/>
  <c r="E9" i="78"/>
  <c r="E13" i="78"/>
  <c r="E17" i="78"/>
  <c r="E21" i="78"/>
  <c r="E29" i="78"/>
  <c r="E33" i="78"/>
  <c r="E37" i="78"/>
  <c r="E53" i="78"/>
  <c r="E16" i="78"/>
  <c r="E14" i="78"/>
  <c r="E46" i="78"/>
  <c r="E8" i="78"/>
  <c r="E10" i="78"/>
  <c r="E22" i="78"/>
  <c r="E30" i="78"/>
  <c r="E38" i="78"/>
  <c r="E42" i="78"/>
  <c r="E7" i="78"/>
  <c r="E15" i="78"/>
  <c r="E23" i="78"/>
  <c r="E27" i="78"/>
  <c r="E31" i="78"/>
  <c r="E39" i="78"/>
  <c r="E43" i="78"/>
  <c r="E47" i="78"/>
  <c r="E51" i="78"/>
  <c r="E26" i="78"/>
  <c r="E50" i="78"/>
  <c r="E19" i="78"/>
  <c r="E35" i="78"/>
  <c r="E12" i="78"/>
  <c r="E41" i="78"/>
  <c r="E45" i="78"/>
  <c r="D45" i="78" s="1"/>
  <c r="F5" i="79"/>
  <c r="E5" i="79"/>
  <c r="F6" i="79"/>
  <c r="E6" i="79"/>
  <c r="D19" i="78" l="1"/>
  <c r="D26" i="78"/>
  <c r="D41" i="78"/>
  <c r="D50" i="78"/>
  <c r="D35" i="78"/>
  <c r="D12" i="78"/>
  <c r="D5" i="79"/>
  <c r="D6" i="78" l="1"/>
  <c r="E4" i="78"/>
  <c r="D4" i="78"/>
  <c r="D132" i="77"/>
  <c r="D131" i="77"/>
  <c r="D130" i="77"/>
  <c r="D129" i="77"/>
  <c r="D128" i="77"/>
  <c r="D127" i="77"/>
  <c r="D126" i="77"/>
  <c r="D125" i="77"/>
  <c r="D124" i="77"/>
  <c r="D123" i="77"/>
  <c r="E121" i="77"/>
  <c r="D121" i="77"/>
  <c r="D120" i="77"/>
  <c r="D119" i="77"/>
  <c r="D118" i="77"/>
  <c r="D117" i="77"/>
  <c r="D116" i="77"/>
  <c r="D115" i="77"/>
  <c r="D114" i="77"/>
  <c r="D113" i="77"/>
  <c r="D112" i="77"/>
  <c r="D111" i="77"/>
  <c r="E109" i="77"/>
  <c r="D109" i="77"/>
  <c r="D108" i="77"/>
  <c r="D107" i="77"/>
  <c r="D106" i="77"/>
  <c r="D105" i="77"/>
  <c r="D104" i="77"/>
  <c r="D103" i="77"/>
  <c r="D102" i="77"/>
  <c r="D101" i="77"/>
  <c r="D100" i="77"/>
  <c r="D99" i="77"/>
  <c r="E97" i="77"/>
  <c r="D97" i="77"/>
  <c r="D96" i="77"/>
  <c r="D95" i="77"/>
  <c r="D94" i="77"/>
  <c r="D92" i="77"/>
  <c r="D91" i="77"/>
  <c r="D90" i="77"/>
  <c r="D89" i="77"/>
  <c r="D87" i="77"/>
  <c r="D86" i="77"/>
  <c r="D85" i="77"/>
  <c r="E83" i="77"/>
  <c r="D83" i="77"/>
  <c r="D82" i="77"/>
  <c r="D81" i="77"/>
  <c r="D80" i="77"/>
  <c r="D78" i="77"/>
  <c r="D77" i="77"/>
  <c r="D76" i="77"/>
  <c r="D75" i="77"/>
  <c r="D73" i="77"/>
  <c r="D72" i="77"/>
  <c r="D71" i="77"/>
  <c r="E69" i="77"/>
  <c r="D69" i="77"/>
  <c r="D68" i="77"/>
  <c r="D67" i="77"/>
  <c r="D66" i="77"/>
  <c r="D64" i="77"/>
  <c r="D63" i="77"/>
  <c r="D62" i="77"/>
  <c r="D61" i="77"/>
  <c r="D59" i="77"/>
  <c r="D58" i="77"/>
  <c r="D57" i="77"/>
  <c r="E55" i="77"/>
  <c r="D55" i="77"/>
  <c r="D54" i="77"/>
  <c r="D53" i="77"/>
  <c r="D52" i="77"/>
  <c r="D51" i="77"/>
  <c r="D50" i="77"/>
  <c r="D49" i="77"/>
  <c r="E47" i="77"/>
  <c r="D47" i="77"/>
  <c r="D46" i="77"/>
  <c r="D45" i="77"/>
  <c r="D44" i="77"/>
  <c r="D43" i="77"/>
  <c r="D42" i="77"/>
  <c r="D41" i="77"/>
  <c r="E39" i="77"/>
  <c r="D39" i="77"/>
  <c r="D38" i="77"/>
  <c r="D37" i="77"/>
  <c r="D36" i="77"/>
  <c r="D35" i="77"/>
  <c r="D34" i="77"/>
  <c r="D33" i="77"/>
  <c r="E31" i="77"/>
  <c r="D31" i="77"/>
  <c r="D30" i="77"/>
  <c r="D29" i="77"/>
  <c r="D28" i="77"/>
  <c r="D27" i="77"/>
  <c r="D26" i="77"/>
  <c r="D25" i="77"/>
  <c r="D24" i="77"/>
  <c r="E22" i="77"/>
  <c r="D22" i="77"/>
  <c r="D21" i="77"/>
  <c r="D20" i="77"/>
  <c r="D19" i="77"/>
  <c r="D18" i="77"/>
  <c r="D17" i="77"/>
  <c r="D16" i="77"/>
  <c r="D15" i="77"/>
  <c r="E13" i="77"/>
  <c r="D13" i="77"/>
  <c r="D12" i="77"/>
  <c r="D11" i="77"/>
  <c r="D10" i="77"/>
  <c r="D9" i="77"/>
  <c r="D8" i="77"/>
  <c r="D7" i="77"/>
  <c r="D6" i="77"/>
  <c r="F4" i="77"/>
  <c r="E4" i="77"/>
  <c r="D4" i="77"/>
  <c r="H5" i="78" l="1"/>
  <c r="I5" i="78"/>
  <c r="F5" i="78"/>
  <c r="G5" i="78"/>
  <c r="H6" i="78"/>
  <c r="I6" i="78"/>
  <c r="F6" i="78"/>
  <c r="G6" i="78"/>
  <c r="H7" i="77"/>
  <c r="I7" i="77"/>
  <c r="G7" i="77"/>
  <c r="H11" i="77"/>
  <c r="G11" i="77"/>
  <c r="I11" i="77"/>
  <c r="H15" i="77"/>
  <c r="I15" i="77"/>
  <c r="G15" i="77"/>
  <c r="H19" i="77"/>
  <c r="G19" i="77"/>
  <c r="I19" i="77"/>
  <c r="H27" i="77"/>
  <c r="I27" i="77"/>
  <c r="G27" i="77"/>
  <c r="I32" i="77"/>
  <c r="G32" i="77"/>
  <c r="H32" i="77"/>
  <c r="H35" i="77"/>
  <c r="G35" i="77"/>
  <c r="I35" i="77"/>
  <c r="I40" i="77"/>
  <c r="G40" i="77"/>
  <c r="H40" i="77"/>
  <c r="H43" i="77"/>
  <c r="G43" i="77"/>
  <c r="I43" i="77"/>
  <c r="I48" i="77"/>
  <c r="G48" i="77"/>
  <c r="H48" i="77"/>
  <c r="H51" i="77"/>
  <c r="G51" i="77"/>
  <c r="I51" i="77"/>
  <c r="I56" i="77"/>
  <c r="G56" i="77"/>
  <c r="H56" i="77"/>
  <c r="H59" i="77"/>
  <c r="I59" i="77"/>
  <c r="G59" i="77"/>
  <c r="H64" i="77"/>
  <c r="G64" i="77"/>
  <c r="I64" i="77"/>
  <c r="I70" i="77"/>
  <c r="G70" i="77"/>
  <c r="H70" i="77"/>
  <c r="H73" i="77"/>
  <c r="G73" i="77"/>
  <c r="I73" i="77"/>
  <c r="H78" i="77"/>
  <c r="G78" i="77"/>
  <c r="I78" i="77"/>
  <c r="I84" i="77"/>
  <c r="G84" i="77"/>
  <c r="H84" i="77"/>
  <c r="H87" i="77"/>
  <c r="G87" i="77"/>
  <c r="I87" i="77"/>
  <c r="H92" i="77"/>
  <c r="I92" i="77"/>
  <c r="G92" i="77"/>
  <c r="I98" i="77"/>
  <c r="G98" i="77"/>
  <c r="H98" i="77"/>
  <c r="H101" i="77"/>
  <c r="G101" i="77"/>
  <c r="I101" i="77"/>
  <c r="H105" i="77"/>
  <c r="G105" i="77"/>
  <c r="I105" i="77"/>
  <c r="I110" i="77"/>
  <c r="G110" i="77"/>
  <c r="H110" i="77"/>
  <c r="H113" i="77"/>
  <c r="I113" i="77"/>
  <c r="G113" i="77"/>
  <c r="H117" i="77"/>
  <c r="G117" i="77"/>
  <c r="I117" i="77"/>
  <c r="I122" i="77"/>
  <c r="G122" i="77"/>
  <c r="H122" i="77"/>
  <c r="H125" i="77"/>
  <c r="I125" i="77"/>
  <c r="G125" i="77"/>
  <c r="H129" i="77"/>
  <c r="G129" i="77"/>
  <c r="I129" i="77"/>
  <c r="I8" i="77"/>
  <c r="G8" i="77"/>
  <c r="H8" i="77"/>
  <c r="I12" i="77"/>
  <c r="G12" i="77"/>
  <c r="H12" i="77"/>
  <c r="I16" i="77"/>
  <c r="G16" i="77"/>
  <c r="H16" i="77"/>
  <c r="I20" i="77"/>
  <c r="G20" i="77"/>
  <c r="H20" i="77"/>
  <c r="I24" i="77"/>
  <c r="G24" i="77"/>
  <c r="H24" i="77"/>
  <c r="I28" i="77"/>
  <c r="G28" i="77"/>
  <c r="H28" i="77"/>
  <c r="I36" i="77"/>
  <c r="G36" i="77"/>
  <c r="H36" i="77"/>
  <c r="I44" i="77"/>
  <c r="G44" i="77"/>
  <c r="H44" i="77"/>
  <c r="I52" i="77"/>
  <c r="G52" i="77"/>
  <c r="H52" i="77"/>
  <c r="I61" i="77"/>
  <c r="G61" i="77"/>
  <c r="H61" i="77"/>
  <c r="I66" i="77"/>
  <c r="G66" i="77"/>
  <c r="H66" i="77"/>
  <c r="I75" i="77"/>
  <c r="G75" i="77"/>
  <c r="H75" i="77"/>
  <c r="I80" i="77"/>
  <c r="G80" i="77"/>
  <c r="H80" i="77"/>
  <c r="I89" i="77"/>
  <c r="G89" i="77"/>
  <c r="H89" i="77"/>
  <c r="I94" i="77"/>
  <c r="G94" i="77"/>
  <c r="H94" i="77"/>
  <c r="I102" i="77"/>
  <c r="G102" i="77"/>
  <c r="H102" i="77"/>
  <c r="I106" i="77"/>
  <c r="G106" i="77"/>
  <c r="H106" i="77"/>
  <c r="I114" i="77"/>
  <c r="G114" i="77"/>
  <c r="H114" i="77"/>
  <c r="I118" i="77"/>
  <c r="G118" i="77"/>
  <c r="H118" i="77"/>
  <c r="I126" i="77"/>
  <c r="H126" i="77"/>
  <c r="G126" i="77"/>
  <c r="I130" i="77"/>
  <c r="G130" i="77"/>
  <c r="H130" i="77"/>
  <c r="G9" i="77"/>
  <c r="H9" i="77"/>
  <c r="I9" i="77"/>
  <c r="G14" i="77"/>
  <c r="I14" i="77"/>
  <c r="H14" i="77"/>
  <c r="H17" i="77"/>
  <c r="G17" i="77"/>
  <c r="I17" i="77"/>
  <c r="H21" i="77"/>
  <c r="G21" i="77"/>
  <c r="I21" i="77"/>
  <c r="H25" i="77"/>
  <c r="G25" i="77"/>
  <c r="I25" i="77"/>
  <c r="H29" i="77"/>
  <c r="G29" i="77"/>
  <c r="I29" i="77"/>
  <c r="H33" i="77"/>
  <c r="G33" i="77"/>
  <c r="I33" i="77"/>
  <c r="H37" i="77"/>
  <c r="I37" i="77"/>
  <c r="G37" i="77"/>
  <c r="H41" i="77"/>
  <c r="G41" i="77"/>
  <c r="I41" i="77"/>
  <c r="H45" i="77"/>
  <c r="G45" i="77"/>
  <c r="I45" i="77"/>
  <c r="H49" i="77"/>
  <c r="I49" i="77"/>
  <c r="G49" i="77"/>
  <c r="H53" i="77"/>
  <c r="G53" i="77"/>
  <c r="I53" i="77"/>
  <c r="H57" i="77"/>
  <c r="G57" i="77"/>
  <c r="I57" i="77"/>
  <c r="H62" i="77"/>
  <c r="G62" i="77"/>
  <c r="I62" i="77"/>
  <c r="H67" i="77"/>
  <c r="G67" i="77"/>
  <c r="I67" i="77"/>
  <c r="H71" i="77"/>
  <c r="I71" i="77"/>
  <c r="G71" i="77"/>
  <c r="H76" i="77"/>
  <c r="G76" i="77"/>
  <c r="I76" i="77"/>
  <c r="H81" i="77"/>
  <c r="I81" i="77"/>
  <c r="G81" i="77"/>
  <c r="H85" i="77"/>
  <c r="G85" i="77"/>
  <c r="I85" i="77"/>
  <c r="H90" i="77"/>
  <c r="G90" i="77"/>
  <c r="I90" i="77"/>
  <c r="H95" i="77"/>
  <c r="G95" i="77"/>
  <c r="I95" i="77"/>
  <c r="H99" i="77"/>
  <c r="G99" i="77"/>
  <c r="I99" i="77"/>
  <c r="H103" i="77"/>
  <c r="I103" i="77"/>
  <c r="G103" i="77"/>
  <c r="H107" i="77"/>
  <c r="G107" i="77"/>
  <c r="I107" i="77"/>
  <c r="H111" i="77"/>
  <c r="G111" i="77"/>
  <c r="I111" i="77"/>
  <c r="H115" i="77"/>
  <c r="G115" i="77"/>
  <c r="I115" i="77"/>
  <c r="H119" i="77"/>
  <c r="G119" i="77"/>
  <c r="I119" i="77"/>
  <c r="H123" i="77"/>
  <c r="I123" i="77"/>
  <c r="G123" i="77"/>
  <c r="H127" i="77"/>
  <c r="I127" i="77"/>
  <c r="G127" i="77"/>
  <c r="G131" i="77"/>
  <c r="I131" i="77"/>
  <c r="H131" i="77"/>
  <c r="G5" i="77"/>
  <c r="H5" i="77"/>
  <c r="I5" i="77"/>
  <c r="G6" i="77"/>
  <c r="H6" i="77"/>
  <c r="I6" i="77"/>
  <c r="G10" i="77"/>
  <c r="H10" i="77"/>
  <c r="I10" i="77"/>
  <c r="G18" i="77"/>
  <c r="I18" i="77"/>
  <c r="H18" i="77"/>
  <c r="H23" i="77"/>
  <c r="G23" i="77"/>
  <c r="I23" i="77"/>
  <c r="G26" i="77"/>
  <c r="I26" i="77"/>
  <c r="H26" i="77"/>
  <c r="G30" i="77"/>
  <c r="I30" i="77"/>
  <c r="H30" i="77"/>
  <c r="G34" i="77"/>
  <c r="I34" i="77"/>
  <c r="H34" i="77"/>
  <c r="G38" i="77"/>
  <c r="I38" i="77"/>
  <c r="H38" i="77"/>
  <c r="G42" i="77"/>
  <c r="I42" i="77"/>
  <c r="H42" i="77"/>
  <c r="G46" i="77"/>
  <c r="I46" i="77"/>
  <c r="H46" i="77"/>
  <c r="G50" i="77"/>
  <c r="I50" i="77"/>
  <c r="H50" i="77"/>
  <c r="G54" i="77"/>
  <c r="I54" i="77"/>
  <c r="H54" i="77"/>
  <c r="G58" i="77"/>
  <c r="I58" i="77"/>
  <c r="H58" i="77"/>
  <c r="G63" i="77"/>
  <c r="I63" i="77"/>
  <c r="H63" i="77"/>
  <c r="G68" i="77"/>
  <c r="I68" i="77"/>
  <c r="H68" i="77"/>
  <c r="G72" i="77"/>
  <c r="I72" i="77"/>
  <c r="H72" i="77"/>
  <c r="G77" i="77"/>
  <c r="I77" i="77"/>
  <c r="H77" i="77"/>
  <c r="G82" i="77"/>
  <c r="I82" i="77"/>
  <c r="H82" i="77"/>
  <c r="G86" i="77"/>
  <c r="I86" i="77"/>
  <c r="H86" i="77"/>
  <c r="G91" i="77"/>
  <c r="I91" i="77"/>
  <c r="H91" i="77"/>
  <c r="G96" i="77"/>
  <c r="I96" i="77"/>
  <c r="H96" i="77"/>
  <c r="G100" i="77"/>
  <c r="I100" i="77"/>
  <c r="H100" i="77"/>
  <c r="G104" i="77"/>
  <c r="I104" i="77"/>
  <c r="H104" i="77"/>
  <c r="G108" i="77"/>
  <c r="I108" i="77"/>
  <c r="H108" i="77"/>
  <c r="G112" i="77"/>
  <c r="I112" i="77"/>
  <c r="H112" i="77"/>
  <c r="G116" i="77"/>
  <c r="I116" i="77"/>
  <c r="H116" i="77"/>
  <c r="G120" i="77"/>
  <c r="I120" i="77"/>
  <c r="H120" i="77"/>
  <c r="G124" i="77"/>
  <c r="H124" i="77"/>
  <c r="I124" i="77"/>
  <c r="G128" i="77"/>
  <c r="H128" i="77"/>
  <c r="I128" i="77"/>
  <c r="G132" i="77"/>
  <c r="H132" i="77"/>
  <c r="I132" i="77"/>
  <c r="E6" i="78"/>
  <c r="E5" i="78"/>
  <c r="F25" i="77"/>
  <c r="E25" i="77"/>
  <c r="E33" i="77"/>
  <c r="F33" i="77"/>
  <c r="F41" i="77"/>
  <c r="E41" i="77"/>
  <c r="E53" i="77"/>
  <c r="F53" i="77"/>
  <c r="F67" i="77"/>
  <c r="E67" i="77"/>
  <c r="E76" i="77"/>
  <c r="F76" i="77"/>
  <c r="F85" i="77"/>
  <c r="E85" i="77"/>
  <c r="F95" i="77"/>
  <c r="E95" i="77"/>
  <c r="E107" i="77"/>
  <c r="F107" i="77"/>
  <c r="F119" i="77"/>
  <c r="E119" i="77"/>
  <c r="F9" i="77"/>
  <c r="E9" i="77"/>
  <c r="E17" i="77"/>
  <c r="F17" i="77"/>
  <c r="E21" i="77"/>
  <c r="F21" i="77"/>
  <c r="F29" i="77"/>
  <c r="E29" i="77"/>
  <c r="E37" i="77"/>
  <c r="F37" i="77"/>
  <c r="F45" i="77"/>
  <c r="E45" i="77"/>
  <c r="E49" i="77"/>
  <c r="F49" i="77"/>
  <c r="F57" i="77"/>
  <c r="E57" i="77"/>
  <c r="F62" i="77"/>
  <c r="E62" i="77"/>
  <c r="E71" i="77"/>
  <c r="F71" i="77"/>
  <c r="E81" i="77"/>
  <c r="F81" i="77"/>
  <c r="F90" i="77"/>
  <c r="E90" i="77"/>
  <c r="E99" i="77"/>
  <c r="F99" i="77"/>
  <c r="E103" i="77"/>
  <c r="F103" i="77"/>
  <c r="F111" i="77"/>
  <c r="E111" i="77"/>
  <c r="F115" i="77"/>
  <c r="E115" i="77"/>
  <c r="E123" i="77"/>
  <c r="F123" i="77"/>
  <c r="E127" i="77"/>
  <c r="F127" i="77"/>
  <c r="E131" i="77"/>
  <c r="F131" i="77"/>
  <c r="E6" i="77"/>
  <c r="F6" i="77"/>
  <c r="E10" i="77"/>
  <c r="F10" i="77"/>
  <c r="F18" i="77"/>
  <c r="E18" i="77"/>
  <c r="E26" i="77"/>
  <c r="F26" i="77"/>
  <c r="E30" i="77"/>
  <c r="F30" i="77"/>
  <c r="F34" i="77"/>
  <c r="E34" i="77"/>
  <c r="F38" i="77"/>
  <c r="E38" i="77"/>
  <c r="E42" i="77"/>
  <c r="F42" i="77"/>
  <c r="E46" i="77"/>
  <c r="F46" i="77"/>
  <c r="F50" i="77"/>
  <c r="E50" i="77"/>
  <c r="F54" i="77"/>
  <c r="E54" i="77"/>
  <c r="E58" i="77"/>
  <c r="F58" i="77"/>
  <c r="E63" i="77"/>
  <c r="F63" i="77"/>
  <c r="E68" i="77"/>
  <c r="F68" i="77"/>
  <c r="F72" i="77"/>
  <c r="E72" i="77"/>
  <c r="F77" i="77"/>
  <c r="E77" i="77"/>
  <c r="F82" i="77"/>
  <c r="E82" i="77"/>
  <c r="E86" i="77"/>
  <c r="F86" i="77"/>
  <c r="E91" i="77"/>
  <c r="F91" i="77"/>
  <c r="E96" i="77"/>
  <c r="F96" i="77"/>
  <c r="F100" i="77"/>
  <c r="E100" i="77"/>
  <c r="F104" i="77"/>
  <c r="E104" i="77"/>
  <c r="F108" i="77"/>
  <c r="E108" i="77"/>
  <c r="E112" i="77"/>
  <c r="F112" i="77"/>
  <c r="E116" i="77"/>
  <c r="F116" i="77"/>
  <c r="E120" i="77"/>
  <c r="F120" i="77"/>
  <c r="F124" i="77"/>
  <c r="E124" i="77"/>
  <c r="F128" i="77"/>
  <c r="E128" i="77"/>
  <c r="F132" i="77"/>
  <c r="E132" i="77"/>
  <c r="E15" i="77"/>
  <c r="F15" i="77"/>
  <c r="E35" i="77"/>
  <c r="F35" i="77"/>
  <c r="E59" i="77"/>
  <c r="F59" i="77"/>
  <c r="E73" i="77"/>
  <c r="F73" i="77"/>
  <c r="E92" i="77"/>
  <c r="F92" i="77"/>
  <c r="E113" i="77"/>
  <c r="F113" i="77"/>
  <c r="E7" i="77"/>
  <c r="F7" i="77"/>
  <c r="E11" i="77"/>
  <c r="F11" i="77"/>
  <c r="E19" i="77"/>
  <c r="F19" i="77"/>
  <c r="E27" i="77"/>
  <c r="F27" i="77"/>
  <c r="E43" i="77"/>
  <c r="F43" i="77"/>
  <c r="E51" i="77"/>
  <c r="F51" i="77"/>
  <c r="E64" i="77"/>
  <c r="F64" i="77"/>
  <c r="E78" i="77"/>
  <c r="F78" i="77"/>
  <c r="E87" i="77"/>
  <c r="F87" i="77"/>
  <c r="E101" i="77"/>
  <c r="F101" i="77"/>
  <c r="E105" i="77"/>
  <c r="F105" i="77"/>
  <c r="E117" i="77"/>
  <c r="F117" i="77"/>
  <c r="E125" i="77"/>
  <c r="F125" i="77"/>
  <c r="E129" i="77"/>
  <c r="F129" i="77"/>
  <c r="F8" i="77"/>
  <c r="E8" i="77"/>
  <c r="F12" i="77"/>
  <c r="E12" i="77"/>
  <c r="F16" i="77"/>
  <c r="E16" i="77"/>
  <c r="F20" i="77"/>
  <c r="E20" i="77"/>
  <c r="F24" i="77"/>
  <c r="E24" i="77"/>
  <c r="F28" i="77"/>
  <c r="E28" i="77"/>
  <c r="F36" i="77"/>
  <c r="E36" i="77"/>
  <c r="F44" i="77"/>
  <c r="E44" i="77"/>
  <c r="F52" i="77"/>
  <c r="E52" i="77"/>
  <c r="F61" i="77"/>
  <c r="E61" i="77"/>
  <c r="F66" i="77"/>
  <c r="E66" i="77"/>
  <c r="F75" i="77"/>
  <c r="E75" i="77"/>
  <c r="F80" i="77"/>
  <c r="E80" i="77"/>
  <c r="F89" i="77"/>
  <c r="E89" i="77"/>
  <c r="F94" i="77"/>
  <c r="E94" i="77"/>
  <c r="F102" i="77"/>
  <c r="E102" i="77"/>
  <c r="F106" i="77"/>
  <c r="E106" i="77"/>
  <c r="F114" i="77"/>
  <c r="E114" i="77"/>
  <c r="F118" i="77"/>
  <c r="E118" i="77"/>
  <c r="F126" i="77"/>
  <c r="E126" i="77"/>
  <c r="F130" i="77"/>
  <c r="E130" i="77"/>
  <c r="E110" i="77"/>
  <c r="F110" i="77"/>
  <c r="F122" i="77"/>
  <c r="E122" i="77"/>
  <c r="F23" i="77"/>
  <c r="E23" i="77"/>
  <c r="E98" i="77"/>
  <c r="F98" i="77"/>
  <c r="F14" i="77"/>
  <c r="E14" i="77"/>
  <c r="F70" i="77"/>
  <c r="E70" i="77"/>
  <c r="F84" i="77"/>
  <c r="E84" i="77"/>
  <c r="F32" i="77"/>
  <c r="E32" i="77"/>
  <c r="F40" i="77"/>
  <c r="E40" i="77"/>
  <c r="E5" i="77"/>
  <c r="F5" i="77"/>
  <c r="E48" i="77"/>
  <c r="F48" i="77"/>
  <c r="E56" i="77"/>
  <c r="F56" i="77"/>
  <c r="D110" i="77" l="1"/>
  <c r="D450" i="77"/>
  <c r="E450" i="77"/>
  <c r="D486" i="77"/>
  <c r="E486" i="77"/>
  <c r="E513" i="77"/>
  <c r="D513" i="77"/>
  <c r="E493" i="77"/>
  <c r="D493" i="77"/>
  <c r="E477" i="77"/>
  <c r="D477" i="77"/>
  <c r="E457" i="77"/>
  <c r="D457" i="77"/>
  <c r="E437" i="77"/>
  <c r="D437" i="77"/>
  <c r="E413" i="77"/>
  <c r="D413" i="77"/>
  <c r="E401" i="77"/>
  <c r="D401" i="77"/>
  <c r="E481" i="77"/>
  <c r="D481" i="77"/>
  <c r="E453" i="77"/>
  <c r="D453" i="77"/>
  <c r="E409" i="77"/>
  <c r="D409" i="77"/>
  <c r="D508" i="77"/>
  <c r="E508" i="77"/>
  <c r="D500" i="77"/>
  <c r="E500" i="77"/>
  <c r="D484" i="77"/>
  <c r="E484" i="77"/>
  <c r="D476" i="77"/>
  <c r="E476" i="77"/>
  <c r="D460" i="77"/>
  <c r="E460" i="77"/>
  <c r="D452" i="77"/>
  <c r="E452" i="77"/>
  <c r="D436" i="77"/>
  <c r="E436" i="77"/>
  <c r="D420" i="77"/>
  <c r="E420" i="77"/>
  <c r="D404" i="77"/>
  <c r="E404" i="77"/>
  <c r="D519" i="77"/>
  <c r="E519" i="77"/>
  <c r="D511" i="77"/>
  <c r="E511" i="77"/>
  <c r="D487" i="77"/>
  <c r="E487" i="77"/>
  <c r="D471" i="77"/>
  <c r="E471" i="77"/>
  <c r="E443" i="77"/>
  <c r="D443" i="77"/>
  <c r="E431" i="77"/>
  <c r="D431" i="77"/>
  <c r="E415" i="77"/>
  <c r="D415" i="77"/>
  <c r="D495" i="77"/>
  <c r="E495" i="77"/>
  <c r="D399" i="77"/>
  <c r="E399" i="77"/>
  <c r="D40" i="77"/>
  <c r="D434" i="77"/>
  <c r="E434" i="77"/>
  <c r="D84" i="77"/>
  <c r="D474" i="77"/>
  <c r="E474" i="77"/>
  <c r="D14" i="77"/>
  <c r="D408" i="77"/>
  <c r="E408" i="77"/>
  <c r="E417" i="77"/>
  <c r="D417" i="77"/>
  <c r="D514" i="77"/>
  <c r="E514" i="77"/>
  <c r="E502" i="77"/>
  <c r="D502" i="77"/>
  <c r="D490" i="77"/>
  <c r="E490" i="77"/>
  <c r="D478" i="77"/>
  <c r="E478" i="77"/>
  <c r="D466" i="77"/>
  <c r="E466" i="77"/>
  <c r="D454" i="77"/>
  <c r="E454" i="77"/>
  <c r="D438" i="77"/>
  <c r="E438" i="77"/>
  <c r="D422" i="77"/>
  <c r="E422" i="77"/>
  <c r="D414" i="77"/>
  <c r="E414" i="77"/>
  <c r="D406" i="77"/>
  <c r="E406" i="77"/>
  <c r="D520" i="77"/>
  <c r="E520" i="77"/>
  <c r="D512" i="77"/>
  <c r="E512" i="77"/>
  <c r="D496" i="77"/>
  <c r="E496" i="77"/>
  <c r="D488" i="77"/>
  <c r="E488" i="77"/>
  <c r="D472" i="77"/>
  <c r="E472" i="77"/>
  <c r="D464" i="77"/>
  <c r="E464" i="77"/>
  <c r="D448" i="77"/>
  <c r="E448" i="77"/>
  <c r="D432" i="77"/>
  <c r="E432" i="77"/>
  <c r="D412" i="77"/>
  <c r="E412" i="77"/>
  <c r="D503" i="77"/>
  <c r="E503" i="77"/>
  <c r="D479" i="77"/>
  <c r="E479" i="77"/>
  <c r="D451" i="77"/>
  <c r="E451" i="77"/>
  <c r="E439" i="77"/>
  <c r="D439" i="77"/>
  <c r="E423" i="77"/>
  <c r="D423" i="77"/>
  <c r="D507" i="77"/>
  <c r="E507" i="77"/>
  <c r="D483" i="77"/>
  <c r="E483" i="77"/>
  <c r="D442" i="77"/>
  <c r="E442" i="77"/>
  <c r="D498" i="77"/>
  <c r="E498" i="77"/>
  <c r="E517" i="77"/>
  <c r="D517" i="77"/>
  <c r="E505" i="77"/>
  <c r="D505" i="77"/>
  <c r="E489" i="77"/>
  <c r="D489" i="77"/>
  <c r="E469" i="77"/>
  <c r="D469" i="77"/>
  <c r="D445" i="77"/>
  <c r="E445" i="77"/>
  <c r="E421" i="77"/>
  <c r="D421" i="77"/>
  <c r="E405" i="77"/>
  <c r="D405" i="77"/>
  <c r="E501" i="77"/>
  <c r="D501" i="77"/>
  <c r="E465" i="77"/>
  <c r="D465" i="77"/>
  <c r="E429" i="77"/>
  <c r="D429" i="77"/>
  <c r="D504" i="77"/>
  <c r="E504" i="77"/>
  <c r="D480" i="77"/>
  <c r="E480" i="77"/>
  <c r="D456" i="77"/>
  <c r="E456" i="77"/>
  <c r="D440" i="77"/>
  <c r="E440" i="77"/>
  <c r="D424" i="77"/>
  <c r="E424" i="77"/>
  <c r="D400" i="77"/>
  <c r="E400" i="77"/>
  <c r="D515" i="77"/>
  <c r="E515" i="77"/>
  <c r="D491" i="77"/>
  <c r="E491" i="77"/>
  <c r="D463" i="77"/>
  <c r="E463" i="77"/>
  <c r="E411" i="77"/>
  <c r="D411" i="77"/>
  <c r="D467" i="77"/>
  <c r="E467" i="77"/>
  <c r="E447" i="77"/>
  <c r="D447" i="77"/>
  <c r="E427" i="77"/>
  <c r="D427" i="77"/>
  <c r="D32" i="77"/>
  <c r="D426" i="77"/>
  <c r="E426" i="77"/>
  <c r="D70" i="77"/>
  <c r="D462" i="77"/>
  <c r="E462" i="77"/>
  <c r="D122" i="77"/>
  <c r="E510" i="77"/>
  <c r="D510" i="77"/>
  <c r="E518" i="77"/>
  <c r="D518" i="77"/>
  <c r="D506" i="77"/>
  <c r="E506" i="77"/>
  <c r="D494" i="77"/>
  <c r="E494" i="77"/>
  <c r="D482" i="77"/>
  <c r="E482" i="77"/>
  <c r="D470" i="77"/>
  <c r="E470" i="77"/>
  <c r="D458" i="77"/>
  <c r="E458" i="77"/>
  <c r="D446" i="77"/>
  <c r="E446" i="77"/>
  <c r="D430" i="77"/>
  <c r="E430" i="77"/>
  <c r="D418" i="77"/>
  <c r="E418" i="77"/>
  <c r="D410" i="77"/>
  <c r="E410" i="77"/>
  <c r="D402" i="77"/>
  <c r="E402" i="77"/>
  <c r="D516" i="77"/>
  <c r="E516" i="77"/>
  <c r="D492" i="77"/>
  <c r="E492" i="77"/>
  <c r="D468" i="77"/>
  <c r="E468" i="77"/>
  <c r="D444" i="77"/>
  <c r="E444" i="77"/>
  <c r="D428" i="77"/>
  <c r="E428" i="77"/>
  <c r="D499" i="77"/>
  <c r="E499" i="77"/>
  <c r="D455" i="77"/>
  <c r="E455" i="77"/>
  <c r="E403" i="77"/>
  <c r="D403" i="77"/>
  <c r="D475" i="77"/>
  <c r="E475" i="77"/>
  <c r="D459" i="77"/>
  <c r="E459" i="77"/>
  <c r="E435" i="77"/>
  <c r="D435" i="77"/>
  <c r="E419" i="77"/>
  <c r="D419" i="77"/>
  <c r="D56" i="77"/>
  <c r="D48" i="77"/>
  <c r="D98" i="77"/>
  <c r="D23" i="77"/>
  <c r="D5" i="78"/>
  <c r="D5" i="77"/>
  <c r="D395" i="77" l="1"/>
  <c r="A394" i="77"/>
  <c r="D397" i="77"/>
  <c r="D396" i="77"/>
  <c r="D394" i="77" l="1"/>
</calcChain>
</file>

<file path=xl/sharedStrings.xml><?xml version="1.0" encoding="utf-8"?>
<sst xmlns="http://schemas.openxmlformats.org/spreadsheetml/2006/main" count="4427" uniqueCount="552">
  <si>
    <t>全体</t>
    <rPh sb="0" eb="2">
      <t>ゼンタイ</t>
    </rPh>
    <phoneticPr fontId="9"/>
  </si>
  <si>
    <t>０％</t>
  </si>
  <si>
    <t>住</t>
  </si>
  <si>
    <t>宅</t>
  </si>
  <si>
    <t>型</t>
  </si>
  <si>
    <t>サ付（非特）</t>
    <rPh sb="1" eb="2">
      <t>ツキ</t>
    </rPh>
    <rPh sb="3" eb="4">
      <t>ヒ</t>
    </rPh>
    <rPh sb="4" eb="5">
      <t>トク</t>
    </rPh>
    <phoneticPr fontId="9"/>
  </si>
  <si>
    <t>&gt;100</t>
    <phoneticPr fontId="9"/>
  </si>
  <si>
    <t>特</t>
    <rPh sb="0" eb="1">
      <t>トク</t>
    </rPh>
    <phoneticPr fontId="9"/>
  </si>
  <si>
    <t>定</t>
    <rPh sb="0" eb="1">
      <t>テイ</t>
    </rPh>
    <phoneticPr fontId="9"/>
  </si>
  <si>
    <t>施</t>
    <rPh sb="0" eb="1">
      <t>シ</t>
    </rPh>
    <phoneticPr fontId="9"/>
  </si>
  <si>
    <t>設</t>
    <rPh sb="0" eb="1">
      <t>セツ</t>
    </rPh>
    <phoneticPr fontId="9"/>
  </si>
  <si>
    <t>定員数</t>
    <rPh sb="0" eb="3">
      <t>テイインスウ</t>
    </rPh>
    <phoneticPr fontId="9"/>
  </si>
  <si>
    <t>100％</t>
  </si>
  <si>
    <t>利用者本人（または家族）対応を基本とし、看護・介護スタッフがサポート</t>
  </si>
  <si>
    <t>その他</t>
  </si>
  <si>
    <t>夜間の看護体制</t>
  </si>
  <si>
    <t>常に夜勤または宿直の看護職員（併設事業所と兼務の場合を含む）が対応</t>
  </si>
  <si>
    <t>通常、施設の看護職員（併設事業所と兼務の場合を含む）がオンコールで対応</t>
  </si>
  <si>
    <t>訪問看護ステーション、医療機関と連携してオンコール体制をとっている</t>
  </si>
  <si>
    <t>夜勤・宿直の看護職員はおらず、オンコール対応もしていない</t>
  </si>
  <si>
    <t>夜間の医療対応</t>
    <rPh sb="0" eb="2">
      <t>ヤカン</t>
    </rPh>
    <rPh sb="3" eb="5">
      <t>イリョウ</t>
    </rPh>
    <rPh sb="5" eb="7">
      <t>タイオウ</t>
    </rPh>
    <phoneticPr fontId="9"/>
  </si>
  <si>
    <t>施設長の保有資格</t>
    <rPh sb="0" eb="3">
      <t>シセツチョウ</t>
    </rPh>
    <rPh sb="4" eb="6">
      <t>ホユウ</t>
    </rPh>
    <rPh sb="6" eb="8">
      <t>シカク</t>
    </rPh>
    <phoneticPr fontId="9"/>
  </si>
  <si>
    <t>無回答</t>
    <rPh sb="0" eb="3">
      <t>ムカイトウ</t>
    </rPh>
    <phoneticPr fontId="6"/>
  </si>
  <si>
    <t>平均
（％）</t>
    <rPh sb="0" eb="2">
      <t>ヘイキン</t>
    </rPh>
    <phoneticPr fontId="9"/>
  </si>
  <si>
    <t>N</t>
  </si>
  <si>
    <t>n</t>
  </si>
  <si>
    <t>問1(1)</t>
    <rPh sb="0" eb="1">
      <t>トイ</t>
    </rPh>
    <phoneticPr fontId="6"/>
  </si>
  <si>
    <t>事業主体法人種別</t>
    <rPh sb="0" eb="2">
      <t>ジギョウ</t>
    </rPh>
    <rPh sb="2" eb="4">
      <t>シュタイ</t>
    </rPh>
    <rPh sb="4" eb="6">
      <t>ホウジン</t>
    </rPh>
    <rPh sb="6" eb="8">
      <t>シュベツ</t>
    </rPh>
    <phoneticPr fontId="9"/>
  </si>
  <si>
    <t>問1(3)</t>
    <rPh sb="0" eb="1">
      <t>トイ</t>
    </rPh>
    <phoneticPr fontId="6"/>
  </si>
  <si>
    <t>１箇所</t>
    <rPh sb="1" eb="3">
      <t>カショ</t>
    </rPh>
    <phoneticPr fontId="6"/>
  </si>
  <si>
    <t>２箇所</t>
    <rPh sb="1" eb="3">
      <t>カショ</t>
    </rPh>
    <phoneticPr fontId="6"/>
  </si>
  <si>
    <t>３～９箇所</t>
    <rPh sb="3" eb="5">
      <t>カショ</t>
    </rPh>
    <phoneticPr fontId="6"/>
  </si>
  <si>
    <t>10～49箇所</t>
    <rPh sb="5" eb="7">
      <t>カショ</t>
    </rPh>
    <phoneticPr fontId="6"/>
  </si>
  <si>
    <t>50箇所以上</t>
    <rPh sb="2" eb="4">
      <t>カショ</t>
    </rPh>
    <rPh sb="4" eb="6">
      <t>イジョウ</t>
    </rPh>
    <phoneticPr fontId="6"/>
  </si>
  <si>
    <t>無回答</t>
    <rPh sb="0" eb="3">
      <t>ムカイトウ</t>
    </rPh>
    <phoneticPr fontId="5"/>
  </si>
  <si>
    <t>その他</t>
    <rPh sb="2" eb="3">
      <t>タ</t>
    </rPh>
    <phoneticPr fontId="5"/>
  </si>
  <si>
    <t>８時間未満</t>
    <rPh sb="1" eb="3">
      <t>ジカン</t>
    </rPh>
    <rPh sb="3" eb="5">
      <t>ミマン</t>
    </rPh>
    <phoneticPr fontId="5"/>
  </si>
  <si>
    <t>８～９時間未満</t>
    <rPh sb="3" eb="5">
      <t>ジカン</t>
    </rPh>
    <rPh sb="5" eb="7">
      <t>ミマン</t>
    </rPh>
    <phoneticPr fontId="5"/>
  </si>
  <si>
    <t>９～10時間未満</t>
    <rPh sb="4" eb="6">
      <t>ジカン</t>
    </rPh>
    <rPh sb="6" eb="8">
      <t>ミマン</t>
    </rPh>
    <phoneticPr fontId="5"/>
  </si>
  <si>
    <t>10～12時間未満</t>
    <rPh sb="5" eb="7">
      <t>ジカン</t>
    </rPh>
    <rPh sb="7" eb="9">
      <t>ミマン</t>
    </rPh>
    <phoneticPr fontId="5"/>
  </si>
  <si>
    <t>12～24時間未満</t>
    <rPh sb="5" eb="7">
      <t>ジカン</t>
    </rPh>
    <rPh sb="7" eb="9">
      <t>ミマン</t>
    </rPh>
    <phoneticPr fontId="5"/>
  </si>
  <si>
    <t>24時間</t>
    <rPh sb="2" eb="4">
      <t>ジカン</t>
    </rPh>
    <phoneticPr fontId="5"/>
  </si>
  <si>
    <t>エラー・無回答</t>
    <rPh sb="4" eb="7">
      <t>ムカイトウ</t>
    </rPh>
    <phoneticPr fontId="5"/>
  </si>
  <si>
    <t>株式会社</t>
    <rPh sb="0" eb="4">
      <t>カフ</t>
    </rPh>
    <phoneticPr fontId="5"/>
  </si>
  <si>
    <t>有限会社</t>
    <rPh sb="0" eb="2">
      <t>ユウゲン</t>
    </rPh>
    <rPh sb="2" eb="4">
      <t>カイシャ</t>
    </rPh>
    <phoneticPr fontId="5"/>
  </si>
  <si>
    <t>社会福祉法人</t>
    <rPh sb="0" eb="2">
      <t>シャカイ</t>
    </rPh>
    <rPh sb="2" eb="4">
      <t>フクシ</t>
    </rPh>
    <rPh sb="4" eb="6">
      <t>ホウジン</t>
    </rPh>
    <phoneticPr fontId="5"/>
  </si>
  <si>
    <t>医療法人</t>
    <rPh sb="0" eb="2">
      <t>イリョウ</t>
    </rPh>
    <rPh sb="2" eb="4">
      <t>ホウジン</t>
    </rPh>
    <phoneticPr fontId="5"/>
  </si>
  <si>
    <t>財団法人・社団法人</t>
    <rPh sb="0" eb="4">
      <t>ザイダンホウジン</t>
    </rPh>
    <rPh sb="5" eb="7">
      <t>シャダン</t>
    </rPh>
    <rPh sb="7" eb="9">
      <t>ホウジン</t>
    </rPh>
    <phoneticPr fontId="5"/>
  </si>
  <si>
    <t>NPO法人</t>
    <rPh sb="0" eb="5">
      <t>エホ</t>
    </rPh>
    <phoneticPr fontId="5"/>
  </si>
  <si>
    <t>法人が運営する施設数</t>
    <rPh sb="0" eb="2">
      <t>ホウジン</t>
    </rPh>
    <rPh sb="3" eb="5">
      <t>ウンエイ</t>
    </rPh>
    <rPh sb="7" eb="10">
      <t>シセツスウ</t>
    </rPh>
    <phoneticPr fontId="9"/>
  </si>
  <si>
    <t>問8(1)①</t>
    <rPh sb="0" eb="1">
      <t>トイ</t>
    </rPh>
    <phoneticPr fontId="6"/>
  </si>
  <si>
    <t>10人未満</t>
    <rPh sb="2" eb="3">
      <t>ヒト</t>
    </rPh>
    <rPh sb="3" eb="5">
      <t>ミマン</t>
    </rPh>
    <phoneticPr fontId="5"/>
  </si>
  <si>
    <t>10～20人未満</t>
    <rPh sb="5" eb="6">
      <t>ヒト</t>
    </rPh>
    <rPh sb="6" eb="8">
      <t>ミマン</t>
    </rPh>
    <phoneticPr fontId="5"/>
  </si>
  <si>
    <t>20～30人未満</t>
    <rPh sb="5" eb="6">
      <t>ヒト</t>
    </rPh>
    <rPh sb="6" eb="8">
      <t>ミマン</t>
    </rPh>
    <phoneticPr fontId="5"/>
  </si>
  <si>
    <t>30～40人未満</t>
    <rPh sb="5" eb="6">
      <t>ヒト</t>
    </rPh>
    <rPh sb="6" eb="8">
      <t>ミマン</t>
    </rPh>
    <phoneticPr fontId="5"/>
  </si>
  <si>
    <t>40～50人未満</t>
    <rPh sb="5" eb="6">
      <t>ヒト</t>
    </rPh>
    <rPh sb="6" eb="8">
      <t>ミマン</t>
    </rPh>
    <phoneticPr fontId="5"/>
  </si>
  <si>
    <t>50～60人未満</t>
    <rPh sb="5" eb="6">
      <t>ヒト</t>
    </rPh>
    <rPh sb="6" eb="8">
      <t>ミマン</t>
    </rPh>
    <phoneticPr fontId="5"/>
  </si>
  <si>
    <t>60～80人未満</t>
    <rPh sb="5" eb="6">
      <t>ヒト</t>
    </rPh>
    <rPh sb="6" eb="8">
      <t>ミマン</t>
    </rPh>
    <phoneticPr fontId="5"/>
  </si>
  <si>
    <t>80～100人未満</t>
    <rPh sb="6" eb="7">
      <t>ヒト</t>
    </rPh>
    <rPh sb="7" eb="9">
      <t>ミマン</t>
    </rPh>
    <phoneticPr fontId="5"/>
  </si>
  <si>
    <t>100人以上</t>
    <rPh sb="3" eb="4">
      <t>ヒト</t>
    </rPh>
    <rPh sb="4" eb="6">
      <t>イジョウ</t>
    </rPh>
    <phoneticPr fontId="5"/>
  </si>
  <si>
    <t>問4(2)</t>
    <rPh sb="0" eb="1">
      <t>トイ</t>
    </rPh>
    <phoneticPr fontId="7"/>
  </si>
  <si>
    <t>10万円未満</t>
    <rPh sb="2" eb="3">
      <t>マン</t>
    </rPh>
    <rPh sb="3" eb="4">
      <t>エン</t>
    </rPh>
    <rPh sb="4" eb="6">
      <t>ミマン</t>
    </rPh>
    <phoneticPr fontId="5"/>
  </si>
  <si>
    <t>10～12万円未満</t>
    <rPh sb="5" eb="6">
      <t>マン</t>
    </rPh>
    <rPh sb="6" eb="7">
      <t>エン</t>
    </rPh>
    <rPh sb="7" eb="9">
      <t>ミマン</t>
    </rPh>
    <phoneticPr fontId="5"/>
  </si>
  <si>
    <t>12～14万円未満</t>
    <rPh sb="5" eb="6">
      <t>マン</t>
    </rPh>
    <rPh sb="6" eb="7">
      <t>エン</t>
    </rPh>
    <rPh sb="7" eb="9">
      <t>ミマン</t>
    </rPh>
    <phoneticPr fontId="5"/>
  </si>
  <si>
    <t>14～16万円未満</t>
    <rPh sb="5" eb="6">
      <t>マン</t>
    </rPh>
    <rPh sb="6" eb="7">
      <t>エン</t>
    </rPh>
    <rPh sb="7" eb="9">
      <t>ミマン</t>
    </rPh>
    <phoneticPr fontId="5"/>
  </si>
  <si>
    <t>16～18万円未満</t>
    <rPh sb="5" eb="6">
      <t>マン</t>
    </rPh>
    <rPh sb="6" eb="7">
      <t>エン</t>
    </rPh>
    <rPh sb="7" eb="9">
      <t>ミマン</t>
    </rPh>
    <phoneticPr fontId="5"/>
  </si>
  <si>
    <t>18～20万円未満</t>
    <rPh sb="5" eb="6">
      <t>マン</t>
    </rPh>
    <rPh sb="6" eb="7">
      <t>エン</t>
    </rPh>
    <rPh sb="7" eb="9">
      <t>ミマン</t>
    </rPh>
    <phoneticPr fontId="5"/>
  </si>
  <si>
    <t>20～25万円未満</t>
    <rPh sb="5" eb="6">
      <t>マン</t>
    </rPh>
    <rPh sb="6" eb="7">
      <t>エン</t>
    </rPh>
    <rPh sb="7" eb="9">
      <t>ミマン</t>
    </rPh>
    <phoneticPr fontId="5"/>
  </si>
  <si>
    <t>25～30万円未満</t>
    <rPh sb="5" eb="6">
      <t>マン</t>
    </rPh>
    <rPh sb="6" eb="7">
      <t>エン</t>
    </rPh>
    <rPh sb="7" eb="9">
      <t>ミマン</t>
    </rPh>
    <phoneticPr fontId="5"/>
  </si>
  <si>
    <t>30万円以上</t>
    <rPh sb="2" eb="3">
      <t>マン</t>
    </rPh>
    <rPh sb="3" eb="4">
      <t>エン</t>
    </rPh>
    <rPh sb="4" eb="6">
      <t>イジョウ</t>
    </rPh>
    <phoneticPr fontId="5"/>
  </si>
  <si>
    <t>無回答</t>
    <rPh sb="0" eb="3">
      <t>ムカイトウ</t>
    </rPh>
    <phoneticPr fontId="4"/>
  </si>
  <si>
    <t>常にいる</t>
    <rPh sb="0" eb="1">
      <t>ツネ</t>
    </rPh>
    <phoneticPr fontId="4"/>
  </si>
  <si>
    <t>いない場合もある</t>
    <rPh sb="3" eb="5">
      <t>バアイ</t>
    </rPh>
    <phoneticPr fontId="4"/>
  </si>
  <si>
    <t>常にいない</t>
    <rPh sb="0" eb="1">
      <t>ツネ</t>
    </rPh>
    <phoneticPr fontId="4"/>
  </si>
  <si>
    <t>看護職（保健師等含む）の選択あり</t>
    <rPh sb="0" eb="3">
      <t>カンゴショク</t>
    </rPh>
    <rPh sb="4" eb="7">
      <t>ホケンシ</t>
    </rPh>
    <rPh sb="7" eb="8">
      <t>トウ</t>
    </rPh>
    <rPh sb="8" eb="9">
      <t>フク</t>
    </rPh>
    <rPh sb="12" eb="14">
      <t>センタク</t>
    </rPh>
    <phoneticPr fontId="4"/>
  </si>
  <si>
    <t>看護職（保健師等含む）の選択なし</t>
    <rPh sb="0" eb="3">
      <t>カンゴショク</t>
    </rPh>
    <rPh sb="4" eb="7">
      <t>ホケンシ</t>
    </rPh>
    <rPh sb="7" eb="8">
      <t>トウ</t>
    </rPh>
    <rPh sb="8" eb="9">
      <t>フク</t>
    </rPh>
    <rPh sb="12" eb="14">
      <t>センタク</t>
    </rPh>
    <phoneticPr fontId="4"/>
  </si>
  <si>
    <t>&lt;100</t>
    <phoneticPr fontId="9"/>
  </si>
  <si>
    <t>問7(5)</t>
    <rPh sb="0" eb="1">
      <t>トイ</t>
    </rPh>
    <phoneticPr fontId="7"/>
  </si>
  <si>
    <t>問7(6)</t>
    <rPh sb="0" eb="1">
      <t>トイ</t>
    </rPh>
    <phoneticPr fontId="9"/>
  </si>
  <si>
    <t>（たん吸引可能な職員の有無）</t>
    <rPh sb="5" eb="7">
      <t>カノウ</t>
    </rPh>
    <rPh sb="8" eb="10">
      <t>ショクイン</t>
    </rPh>
    <rPh sb="11" eb="13">
      <t>ウム</t>
    </rPh>
    <phoneticPr fontId="9"/>
  </si>
  <si>
    <t>問7(8)</t>
    <rPh sb="0" eb="1">
      <t>トイ</t>
    </rPh>
    <phoneticPr fontId="9"/>
  </si>
  <si>
    <t>問10(1)</t>
    <rPh sb="0" eb="1">
      <t>トイ</t>
    </rPh>
    <phoneticPr fontId="9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</si>
  <si>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9"/>
  </si>
  <si>
    <t>問10(6)</t>
    <rPh sb="0" eb="1">
      <t>トイ</t>
    </rPh>
    <phoneticPr fontId="9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</si>
  <si>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9"/>
  </si>
  <si>
    <t>加算なし</t>
    <rPh sb="0" eb="2">
      <t>カサン</t>
    </rPh>
    <phoneticPr fontId="5"/>
  </si>
  <si>
    <t>加算あり</t>
    <rPh sb="0" eb="2">
      <t>カサン</t>
    </rPh>
    <phoneticPr fontId="5"/>
  </si>
  <si>
    <t>住まいの看護職員は原則医療処置を行わず、協力医や主治医等と連携して対応</t>
  </si>
  <si>
    <t>問12 看取り率</t>
    <rPh sb="4" eb="6">
      <t>ミト</t>
    </rPh>
    <rPh sb="7" eb="8">
      <t>リツ</t>
    </rPh>
    <phoneticPr fontId="4"/>
  </si>
  <si>
    <t>看取り率</t>
    <rPh sb="0" eb="2">
      <t>ミト</t>
    </rPh>
    <rPh sb="3" eb="4">
      <t>リツ</t>
    </rPh>
    <phoneticPr fontId="4"/>
  </si>
  <si>
    <t>全体</t>
    <rPh sb="0" eb="1">
      <t>ゼン</t>
    </rPh>
    <rPh sb="1" eb="2">
      <t>カラダ</t>
    </rPh>
    <phoneticPr fontId="9"/>
  </si>
  <si>
    <t>－</t>
  </si>
  <si>
    <t>問5(3)</t>
  </si>
  <si>
    <t>問8(3)</t>
    <rPh sb="0" eb="1">
      <t>トイ</t>
    </rPh>
    <phoneticPr fontId="6"/>
  </si>
  <si>
    <t>20％未満</t>
    <rPh sb="3" eb="5">
      <t>ミマン</t>
    </rPh>
    <phoneticPr fontId="4"/>
  </si>
  <si>
    <t>20～40％未満</t>
    <rPh sb="6" eb="8">
      <t>ミマン</t>
    </rPh>
    <phoneticPr fontId="4"/>
  </si>
  <si>
    <t>40～60％未満</t>
    <rPh sb="6" eb="8">
      <t>ミマン</t>
    </rPh>
    <phoneticPr fontId="4"/>
  </si>
  <si>
    <t>60～80％未満</t>
    <rPh sb="6" eb="8">
      <t>ミマン</t>
    </rPh>
    <phoneticPr fontId="4"/>
  </si>
  <si>
    <t>80～100％未満</t>
    <rPh sb="7" eb="9">
      <t>ミマン</t>
    </rPh>
    <phoneticPr fontId="4"/>
  </si>
  <si>
    <t>エラー・無回答</t>
    <rPh sb="4" eb="7">
      <t>ムカイトウ</t>
    </rPh>
    <phoneticPr fontId="4"/>
  </si>
  <si>
    <t>－</t>
    <phoneticPr fontId="9"/>
  </si>
  <si>
    <t>１人</t>
    <rPh sb="1" eb="2">
      <t>ニン</t>
    </rPh>
    <phoneticPr fontId="4"/>
  </si>
  <si>
    <t>２人</t>
    <rPh sb="1" eb="2">
      <t>ニン</t>
    </rPh>
    <phoneticPr fontId="4"/>
  </si>
  <si>
    <t>３人</t>
    <rPh sb="1" eb="2">
      <t>ニン</t>
    </rPh>
    <phoneticPr fontId="4"/>
  </si>
  <si>
    <t>10人以上</t>
    <rPh sb="2" eb="3">
      <t>ニン</t>
    </rPh>
    <rPh sb="3" eb="5">
      <t>イジョウ</t>
    </rPh>
    <phoneticPr fontId="4"/>
  </si>
  <si>
    <t>看護の職員の医療行為が対象の保険に加入</t>
    <rPh sb="0" eb="2">
      <t>カンゴ</t>
    </rPh>
    <rPh sb="3" eb="5">
      <t>ショクイン</t>
    </rPh>
    <rPh sb="6" eb="8">
      <t>イリョウ</t>
    </rPh>
    <rPh sb="8" eb="10">
      <t>コウイ</t>
    </rPh>
    <rPh sb="11" eb="13">
      <t>タイショウ</t>
    </rPh>
    <rPh sb="14" eb="16">
      <t>ホケン</t>
    </rPh>
    <rPh sb="17" eb="19">
      <t>カニュウ</t>
    </rPh>
    <phoneticPr fontId="4"/>
  </si>
  <si>
    <t>医療行為は含まれない保険に加入</t>
    <rPh sb="0" eb="2">
      <t>イリョウ</t>
    </rPh>
    <rPh sb="2" eb="4">
      <t>コウイ</t>
    </rPh>
    <rPh sb="5" eb="6">
      <t>フク</t>
    </rPh>
    <rPh sb="10" eb="12">
      <t>ホケン</t>
    </rPh>
    <rPh sb="13" eb="15">
      <t>カニュウ</t>
    </rPh>
    <phoneticPr fontId="4"/>
  </si>
  <si>
    <t>医療行為を含む・含まれないは不明</t>
    <rPh sb="0" eb="2">
      <t>イリョウ</t>
    </rPh>
    <rPh sb="2" eb="4">
      <t>コウイ</t>
    </rPh>
    <rPh sb="5" eb="6">
      <t>フク</t>
    </rPh>
    <rPh sb="8" eb="9">
      <t>フク</t>
    </rPh>
    <rPh sb="14" eb="16">
      <t>フメイ</t>
    </rPh>
    <phoneticPr fontId="4"/>
  </si>
  <si>
    <t>加入していない</t>
    <rPh sb="0" eb="2">
      <t>カニュウ</t>
    </rPh>
    <phoneticPr fontId="4"/>
  </si>
  <si>
    <t>問17(2)/(2)-1</t>
    <rPh sb="0" eb="1">
      <t>トイ</t>
    </rPh>
    <phoneticPr fontId="6"/>
  </si>
  <si>
    <t>問17(2)/(2)-1 賠償責任保険への加入状況</t>
    <rPh sb="0" eb="1">
      <t>トイ</t>
    </rPh>
    <rPh sb="13" eb="15">
      <t>バイショウ</t>
    </rPh>
    <rPh sb="15" eb="17">
      <t>セキニン</t>
    </rPh>
    <rPh sb="17" eb="19">
      <t>ホケン</t>
    </rPh>
    <rPh sb="21" eb="23">
      <t>カニュウ</t>
    </rPh>
    <rPh sb="23" eb="25">
      <t>ジョウキョウ</t>
    </rPh>
    <phoneticPr fontId="4"/>
  </si>
  <si>
    <t>要介護度３以上の入居者</t>
    <rPh sb="0" eb="3">
      <t>ヨウカイゴ</t>
    </rPh>
    <rPh sb="3" eb="4">
      <t>ド</t>
    </rPh>
    <rPh sb="5" eb="7">
      <t>イジョウ</t>
    </rPh>
    <rPh sb="8" eb="11">
      <t>ニュウキョシャ</t>
    </rPh>
    <phoneticPr fontId="9"/>
  </si>
  <si>
    <t>総数に対する割合</t>
    <phoneticPr fontId="9"/>
  </si>
  <si>
    <t>賠償責任保険への</t>
    <rPh sb="0" eb="2">
      <t>バイショウ</t>
    </rPh>
    <rPh sb="2" eb="4">
      <t>セキニン</t>
    </rPh>
    <rPh sb="4" eb="6">
      <t>ホケン</t>
    </rPh>
    <phoneticPr fontId="9"/>
  </si>
  <si>
    <t>加入状況</t>
    <phoneticPr fontId="9"/>
  </si>
  <si>
    <t>うち看取り介護加算</t>
    <rPh sb="2" eb="4">
      <t>ミト</t>
    </rPh>
    <rPh sb="5" eb="7">
      <t>カイゴ</t>
    </rPh>
    <rPh sb="7" eb="9">
      <t>カサン</t>
    </rPh>
    <phoneticPr fontId="4"/>
  </si>
  <si>
    <t>うち看取り介護加算Ⅰ</t>
    <rPh sb="2" eb="4">
      <t>ミト</t>
    </rPh>
    <rPh sb="5" eb="7">
      <t>カイゴ</t>
    </rPh>
    <rPh sb="7" eb="9">
      <t>カサン</t>
    </rPh>
    <phoneticPr fontId="4"/>
  </si>
  <si>
    <t>うち看取り介護加算Ⅱ</t>
    <rPh sb="2" eb="4">
      <t>ミト</t>
    </rPh>
    <rPh sb="5" eb="7">
      <t>カイゴ</t>
    </rPh>
    <rPh sb="7" eb="9">
      <t>カサン</t>
    </rPh>
    <phoneticPr fontId="4"/>
  </si>
  <si>
    <t>加算なし看取り</t>
    <rPh sb="0" eb="2">
      <t>カサン</t>
    </rPh>
    <rPh sb="4" eb="6">
      <t>ミト</t>
    </rPh>
    <phoneticPr fontId="4"/>
  </si>
  <si>
    <t>看取り以外</t>
    <rPh sb="0" eb="2">
      <t>ミト</t>
    </rPh>
    <rPh sb="3" eb="5">
      <t>イガイ</t>
    </rPh>
    <phoneticPr fontId="4"/>
  </si>
  <si>
    <t>問12(2)(3) 死亡による契約終了の場合の逝去した人数の内訳</t>
    <rPh sb="10" eb="12">
      <t>シボウ</t>
    </rPh>
    <rPh sb="15" eb="17">
      <t>ケイヤク</t>
    </rPh>
    <rPh sb="17" eb="19">
      <t>シュウリョウ</t>
    </rPh>
    <rPh sb="20" eb="22">
      <t>バアイ</t>
    </rPh>
    <rPh sb="23" eb="25">
      <t>セイキョ</t>
    </rPh>
    <rPh sb="27" eb="29">
      <t>ニンズウ</t>
    </rPh>
    <rPh sb="30" eb="32">
      <t>ウチワケ</t>
    </rPh>
    <phoneticPr fontId="4"/>
  </si>
  <si>
    <t>（人数積み上げ）</t>
    <phoneticPr fontId="9"/>
  </si>
  <si>
    <t>平均
（人）</t>
    <rPh sb="0" eb="2">
      <t>ヘイキン</t>
    </rPh>
    <rPh sb="4" eb="5">
      <t>ニン</t>
    </rPh>
    <phoneticPr fontId="9"/>
  </si>
  <si>
    <t>問8(5)⑬</t>
    <rPh sb="0" eb="1">
      <t>トイ</t>
    </rPh>
    <phoneticPr fontId="9"/>
  </si>
  <si>
    <t>重複を除いた実際の</t>
    <phoneticPr fontId="9"/>
  </si>
  <si>
    <t>入居者数</t>
    <phoneticPr fontId="9"/>
  </si>
  <si>
    <t>０人</t>
    <rPh sb="1" eb="2">
      <t>ニン</t>
    </rPh>
    <phoneticPr fontId="9"/>
  </si>
  <si>
    <t>１～３人</t>
    <rPh sb="3" eb="4">
      <t>ニン</t>
    </rPh>
    <phoneticPr fontId="4"/>
  </si>
  <si>
    <t>４～６人</t>
    <rPh sb="3" eb="4">
      <t>ニン</t>
    </rPh>
    <phoneticPr fontId="4"/>
  </si>
  <si>
    <t>７～９人</t>
    <rPh sb="3" eb="4">
      <t>ニン</t>
    </rPh>
    <phoneticPr fontId="4"/>
  </si>
  <si>
    <t>問8(5)⑭</t>
    <rPh sb="0" eb="1">
      <t>トイ</t>
    </rPh>
    <phoneticPr fontId="9"/>
  </si>
  <si>
    <t>「たんの吸引」「胃ろう・腸ろうの管理」「経鼻経管栄養の管理」のいずれかを要する実人数</t>
    <phoneticPr fontId="9"/>
  </si>
  <si>
    <t>４人以上</t>
    <rPh sb="1" eb="2">
      <t>ニン</t>
    </rPh>
    <rPh sb="2" eb="4">
      <t>イジョウ</t>
    </rPh>
    <phoneticPr fontId="9"/>
  </si>
  <si>
    <t>人数</t>
    <rPh sb="0" eb="2">
      <t>ニンズウ</t>
    </rPh>
    <phoneticPr fontId="9"/>
  </si>
  <si>
    <t>１施設当たり平均人数</t>
    <rPh sb="1" eb="3">
      <t>シセツ</t>
    </rPh>
    <rPh sb="3" eb="4">
      <t>ア</t>
    </rPh>
    <rPh sb="6" eb="8">
      <t>ヘイキン</t>
    </rPh>
    <rPh sb="8" eb="10">
      <t>ニンズウ</t>
    </rPh>
    <phoneticPr fontId="9"/>
  </si>
  <si>
    <t>入居者数</t>
    <phoneticPr fontId="9"/>
  </si>
  <si>
    <t>問13(2) 医療処置を要する入居者への対応方針</t>
    <rPh sb="0" eb="1">
      <t>トイ</t>
    </rPh>
    <phoneticPr fontId="3"/>
  </si>
  <si>
    <t>問19(1) 看取りの受け入れ方針</t>
    <rPh sb="0" eb="1">
      <t>トイ</t>
    </rPh>
    <phoneticPr fontId="3"/>
  </si>
  <si>
    <t>無回答</t>
    <rPh sb="0" eb="3">
      <t>ムカイトウ</t>
    </rPh>
    <phoneticPr fontId="3"/>
  </si>
  <si>
    <t>原則的に受け入れていない</t>
  </si>
  <si>
    <t>問17(2)/(2)-1</t>
    <rPh sb="0" eb="1">
      <t>トイ</t>
    </rPh>
    <phoneticPr fontId="3"/>
  </si>
  <si>
    <t>加入状況</t>
    <phoneticPr fontId="9"/>
  </si>
  <si>
    <t>看護の職員の医療行為が対象の保険に加入</t>
    <rPh sb="0" eb="2">
      <t>カンゴ</t>
    </rPh>
    <rPh sb="3" eb="5">
      <t>ショクイン</t>
    </rPh>
    <rPh sb="6" eb="8">
      <t>イリョウ</t>
    </rPh>
    <rPh sb="8" eb="10">
      <t>コウイ</t>
    </rPh>
    <rPh sb="11" eb="13">
      <t>タイショウ</t>
    </rPh>
    <rPh sb="14" eb="16">
      <t>ホケン</t>
    </rPh>
    <rPh sb="17" eb="19">
      <t>カニュウ</t>
    </rPh>
    <phoneticPr fontId="3"/>
  </si>
  <si>
    <t>医療行為は含まれない保険に加入</t>
    <rPh sb="0" eb="2">
      <t>イリョウ</t>
    </rPh>
    <rPh sb="2" eb="4">
      <t>コウイ</t>
    </rPh>
    <rPh sb="5" eb="6">
      <t>フク</t>
    </rPh>
    <rPh sb="10" eb="12">
      <t>ホケン</t>
    </rPh>
    <rPh sb="13" eb="15">
      <t>カニュウ</t>
    </rPh>
    <phoneticPr fontId="3"/>
  </si>
  <si>
    <t>医療行為を含む・含まれないは不明</t>
    <rPh sb="0" eb="2">
      <t>イリョウ</t>
    </rPh>
    <rPh sb="2" eb="4">
      <t>コウイ</t>
    </rPh>
    <rPh sb="5" eb="6">
      <t>フク</t>
    </rPh>
    <rPh sb="8" eb="9">
      <t>フク</t>
    </rPh>
    <rPh sb="14" eb="16">
      <t>フメイ</t>
    </rPh>
    <phoneticPr fontId="3"/>
  </si>
  <si>
    <t>加入していない</t>
    <rPh sb="0" eb="2">
      <t>カニュウ</t>
    </rPh>
    <phoneticPr fontId="3"/>
  </si>
  <si>
    <t>看護職員の医療行為が対象の保険に加入</t>
    <rPh sb="0" eb="2">
      <t>カンゴ</t>
    </rPh>
    <rPh sb="2" eb="4">
      <t>ショクイン</t>
    </rPh>
    <rPh sb="5" eb="7">
      <t>イリョウ</t>
    </rPh>
    <rPh sb="7" eb="9">
      <t>コウイ</t>
    </rPh>
    <rPh sb="10" eb="12">
      <t>タイショウ</t>
    </rPh>
    <rPh sb="13" eb="15">
      <t>ホケン</t>
    </rPh>
    <rPh sb="16" eb="18">
      <t>カニュウ</t>
    </rPh>
    <phoneticPr fontId="4"/>
  </si>
  <si>
    <t>看護職員の医療行為が対象の保険に加入</t>
    <rPh sb="0" eb="2">
      <t>カンゴ</t>
    </rPh>
    <rPh sb="2" eb="4">
      <t>ショクイン</t>
    </rPh>
    <rPh sb="5" eb="7">
      <t>イリョウ</t>
    </rPh>
    <rPh sb="7" eb="9">
      <t>コウイ</t>
    </rPh>
    <rPh sb="10" eb="12">
      <t>タイショウ</t>
    </rPh>
    <rPh sb="13" eb="15">
      <t>ホケン</t>
    </rPh>
    <rPh sb="16" eb="18">
      <t>カニュウ</t>
    </rPh>
    <phoneticPr fontId="3"/>
  </si>
  <si>
    <t>看取り</t>
    <rPh sb="0" eb="2">
      <t>ミト</t>
    </rPh>
    <phoneticPr fontId="9"/>
  </si>
  <si>
    <t>住まいの看護職員が主として対応しながら、必要に応じ協力医等の支援を得る</t>
    <phoneticPr fontId="9"/>
  </si>
  <si>
    <t>「ホームで亡くなりたい」という希望があれば、受け入れる</t>
    <phoneticPr fontId="9"/>
  </si>
  <si>
    <t>80％以上</t>
    <rPh sb="3" eb="5">
      <t>イジョウ</t>
    </rPh>
    <phoneticPr fontId="9"/>
  </si>
  <si>
    <t>看護職員が必ず勤務して</t>
    <rPh sb="0" eb="2">
      <t>カンゴ</t>
    </rPh>
    <rPh sb="2" eb="4">
      <t>ショクイン</t>
    </rPh>
    <rPh sb="5" eb="6">
      <t>カナラ</t>
    </rPh>
    <rPh sb="7" eb="9">
      <t>キンム</t>
    </rPh>
    <phoneticPr fontId="7"/>
  </si>
  <si>
    <t>いる時間数</t>
    <rPh sb="2" eb="5">
      <t>ジカンスウ</t>
    </rPh>
    <phoneticPr fontId="9"/>
  </si>
  <si>
    <t>30人未満</t>
  </si>
  <si>
    <t>30人未満</t>
    <phoneticPr fontId="9"/>
  </si>
  <si>
    <t>80人以上</t>
    <rPh sb="2" eb="3">
      <t>ニン</t>
    </rPh>
    <rPh sb="3" eb="5">
      <t>イジョウ</t>
    </rPh>
    <phoneticPr fontId="9"/>
  </si>
  <si>
    <t>看取り率</t>
    <rPh sb="0" eb="2">
      <t>ミト</t>
    </rPh>
    <rPh sb="3" eb="4">
      <t>リツ</t>
    </rPh>
    <phoneticPr fontId="14"/>
  </si>
  <si>
    <t>-</t>
    <phoneticPr fontId="14"/>
  </si>
  <si>
    <t>看護賠償責任保険への加入状況</t>
    <phoneticPr fontId="14"/>
  </si>
  <si>
    <t xml:space="preserve">(2)/
(2)-1 </t>
    <phoneticPr fontId="14"/>
  </si>
  <si>
    <t>問17</t>
    <phoneticPr fontId="14"/>
  </si>
  <si>
    <t>表頭</t>
    <rPh sb="0" eb="2">
      <t>ヒョウトウ</t>
    </rPh>
    <phoneticPr fontId="14"/>
  </si>
  <si>
    <t>表側</t>
    <rPh sb="0" eb="2">
      <t>ヒョウソク</t>
    </rPh>
    <phoneticPr fontId="14"/>
  </si>
  <si>
    <t>No.</t>
    <phoneticPr fontId="14"/>
  </si>
  <si>
    <t>要介護3以上の入居者総数に対する割合</t>
    <phoneticPr fontId="14"/>
  </si>
  <si>
    <t>施設長の所有資格 「2 看護職(保健師等含む）」</t>
    <phoneticPr fontId="14"/>
  </si>
  <si>
    <t>夜間の看護体制</t>
    <phoneticPr fontId="14"/>
  </si>
  <si>
    <t>①定員数</t>
    <rPh sb="1" eb="4">
      <t>テイインスウ</t>
    </rPh>
    <phoneticPr fontId="14"/>
  </si>
  <si>
    <t>法人が運営する施設数</t>
    <rPh sb="0" eb="2">
      <t>ホウジン</t>
    </rPh>
    <rPh sb="3" eb="5">
      <t>ウンエイ</t>
    </rPh>
    <rPh sb="7" eb="10">
      <t>シセツスウ</t>
    </rPh>
    <phoneticPr fontId="14"/>
  </si>
  <si>
    <t>問17</t>
    <rPh sb="0" eb="1">
      <t>トイ</t>
    </rPh>
    <phoneticPr fontId="14"/>
  </si>
  <si>
    <t>事業主体法人種別</t>
    <rPh sb="0" eb="4">
      <t>ジギョウシュタイ</t>
    </rPh>
    <rPh sb="4" eb="6">
      <t>ホウジン</t>
    </rPh>
    <rPh sb="6" eb="8">
      <t>シュベツ</t>
    </rPh>
    <phoneticPr fontId="14"/>
  </si>
  <si>
    <t>総額費用（月額換算）</t>
  </si>
  <si>
    <t>総額費用（月額換算）</t>
    <phoneticPr fontId="14"/>
  </si>
  <si>
    <t>看護職員が必ず勤務している時間数</t>
    <rPh sb="5" eb="6">
      <t>カナラ</t>
    </rPh>
    <rPh sb="15" eb="16">
      <t>スウ</t>
    </rPh>
    <phoneticPr fontId="3"/>
  </si>
  <si>
    <t>夜間の医療対応（たん吸引ができる職員の状況）</t>
    <rPh sb="19" eb="21">
      <t>ジョウキョウ</t>
    </rPh>
    <phoneticPr fontId="3"/>
  </si>
  <si>
    <t>医療処置を要する入居者に対する施設の対応方針</t>
    <phoneticPr fontId="14"/>
  </si>
  <si>
    <t>2-2．入居者の状態像</t>
    <phoneticPr fontId="14"/>
  </si>
  <si>
    <t>2-3．サービス内容（質）</t>
    <phoneticPr fontId="14"/>
  </si>
  <si>
    <t>2-4．施設属性</t>
    <rPh sb="4" eb="8">
      <t>シセツゾクセイ</t>
    </rPh>
    <phoneticPr fontId="14"/>
  </si>
  <si>
    <t>事業主体法人種別</t>
    <phoneticPr fontId="14"/>
  </si>
  <si>
    <t>法人が運営する施設数</t>
    <phoneticPr fontId="14"/>
  </si>
  <si>
    <t>① 定員数</t>
    <phoneticPr fontId="14"/>
  </si>
  <si>
    <t>2-5．施設の看護体制・協力医療機関の体制</t>
    <rPh sb="4" eb="6">
      <t>シセツ</t>
    </rPh>
    <rPh sb="7" eb="9">
      <t>カンゴ</t>
    </rPh>
    <rPh sb="9" eb="11">
      <t>タイセイ</t>
    </rPh>
    <rPh sb="12" eb="14">
      <t>キョウリョク</t>
    </rPh>
    <rPh sb="14" eb="16">
      <t>イリョウ</t>
    </rPh>
    <rPh sb="16" eb="18">
      <t>キカン</t>
    </rPh>
    <rPh sb="19" eb="21">
      <t>タイセイ</t>
    </rPh>
    <phoneticPr fontId="14"/>
  </si>
  <si>
    <t>主たる協力医療機関の種類</t>
    <phoneticPr fontId="14"/>
  </si>
  <si>
    <t>(2)-1</t>
    <phoneticPr fontId="14"/>
  </si>
  <si>
    <t>主たる協力医療機関の併設・隣接状況</t>
    <phoneticPr fontId="14"/>
  </si>
  <si>
    <t>3-1．地域差別　看取り率</t>
    <rPh sb="4" eb="6">
      <t>チイキ</t>
    </rPh>
    <rPh sb="6" eb="8">
      <t>サベツ</t>
    </rPh>
    <rPh sb="8" eb="10">
      <t>ミト</t>
    </rPh>
    <rPh sb="11" eb="12">
      <t>リツ</t>
    </rPh>
    <phoneticPr fontId="14"/>
  </si>
  <si>
    <t>都市圏</t>
  </si>
  <si>
    <t>問12</t>
    <rPh sb="0" eb="1">
      <t>トイ</t>
    </rPh>
    <phoneticPr fontId="14"/>
  </si>
  <si>
    <t>都市規模</t>
    <rPh sb="0" eb="2">
      <t>トシ</t>
    </rPh>
    <rPh sb="2" eb="4">
      <t>キボ</t>
    </rPh>
    <phoneticPr fontId="14"/>
  </si>
  <si>
    <t>地域区分（級地）</t>
    <rPh sb="0" eb="2">
      <t>チイキ</t>
    </rPh>
    <rPh sb="2" eb="4">
      <t>クブン</t>
    </rPh>
    <rPh sb="5" eb="6">
      <t>キュウ</t>
    </rPh>
    <rPh sb="6" eb="7">
      <t>チ</t>
    </rPh>
    <phoneticPr fontId="14"/>
  </si>
  <si>
    <t>3-2．施設の特性別　看取り率</t>
    <rPh sb="4" eb="6">
      <t>シセツ</t>
    </rPh>
    <rPh sb="7" eb="10">
      <t>トクセイベツ</t>
    </rPh>
    <rPh sb="11" eb="13">
      <t>ミト</t>
    </rPh>
    <rPh sb="14" eb="15">
      <t>リツ</t>
    </rPh>
    <phoneticPr fontId="14"/>
  </si>
  <si>
    <t>【特】介護職員比率</t>
    <rPh sb="1" eb="2">
      <t>トク</t>
    </rPh>
    <phoneticPr fontId="14"/>
  </si>
  <si>
    <t>介護職員数のうち介護福祉士の割合</t>
    <phoneticPr fontId="14"/>
  </si>
  <si>
    <t>看護職員数（実人数）</t>
    <phoneticPr fontId="14"/>
  </si>
  <si>
    <t>看護職員数（常勤換算）</t>
    <phoneticPr fontId="14"/>
  </si>
  <si>
    <t>【特】施設長の所有資格 「2 看護職(保健師等含む）」</t>
    <rPh sb="3" eb="6">
      <t>シセツチョウ</t>
    </rPh>
    <rPh sb="7" eb="9">
      <t>ショユウ</t>
    </rPh>
    <rPh sb="9" eb="11">
      <t>シカク</t>
    </rPh>
    <rPh sb="15" eb="17">
      <t>カンゴ</t>
    </rPh>
    <rPh sb="17" eb="18">
      <t>ショク</t>
    </rPh>
    <rPh sb="19" eb="22">
      <t>ホケンシ</t>
    </rPh>
    <rPh sb="22" eb="23">
      <t>トウ</t>
    </rPh>
    <rPh sb="23" eb="24">
      <t>フク</t>
    </rPh>
    <phoneticPr fontId="14"/>
  </si>
  <si>
    <t>3-3．看取りに関する実施状況別　看取り率</t>
    <rPh sb="4" eb="6">
      <t>ミト</t>
    </rPh>
    <rPh sb="8" eb="9">
      <t>カン</t>
    </rPh>
    <rPh sb="11" eb="13">
      <t>ジッシ</t>
    </rPh>
    <rPh sb="13" eb="15">
      <t>ジョウキョウ</t>
    </rPh>
    <rPh sb="15" eb="16">
      <t>ベツ</t>
    </rPh>
    <rPh sb="17" eb="19">
      <t>ミト</t>
    </rPh>
    <rPh sb="20" eb="21">
      <t>リツ</t>
    </rPh>
    <phoneticPr fontId="14"/>
  </si>
  <si>
    <t>本人の意思の確認または推定</t>
    <rPh sb="0" eb="2">
      <t>ホンニン</t>
    </rPh>
    <rPh sb="3" eb="5">
      <t>イシ</t>
    </rPh>
    <rPh sb="6" eb="8">
      <t>カクニン</t>
    </rPh>
    <rPh sb="11" eb="13">
      <t>スイテイ</t>
    </rPh>
    <phoneticPr fontId="14"/>
  </si>
  <si>
    <t>看取り指針の有無</t>
    <phoneticPr fontId="14"/>
  </si>
  <si>
    <t>看取りマニュアルの有無</t>
    <phoneticPr fontId="14"/>
  </si>
  <si>
    <t>看取りに関する研修の有無</t>
    <phoneticPr fontId="14"/>
  </si>
  <si>
    <t>実施した看取り介護の振り返りの有無</t>
    <rPh sb="0" eb="2">
      <t>ジッシ</t>
    </rPh>
    <rPh sb="4" eb="6">
      <t>ミト</t>
    </rPh>
    <rPh sb="7" eb="9">
      <t>カイゴ</t>
    </rPh>
    <rPh sb="10" eb="11">
      <t>フ</t>
    </rPh>
    <rPh sb="12" eb="13">
      <t>カエ</t>
    </rPh>
    <rPh sb="15" eb="17">
      <t>ウム</t>
    </rPh>
    <phoneticPr fontId="14"/>
  </si>
  <si>
    <t>本人の意思の確認または推定</t>
    <phoneticPr fontId="14"/>
  </si>
  <si>
    <t>看取りマニュアルの有無</t>
    <rPh sb="0" eb="2">
      <t>ミト</t>
    </rPh>
    <rPh sb="9" eb="11">
      <t>ウム</t>
    </rPh>
    <phoneticPr fontId="14"/>
  </si>
  <si>
    <t>看取りに関する研修の有無</t>
    <rPh sb="0" eb="2">
      <t>ミト</t>
    </rPh>
    <rPh sb="4" eb="5">
      <t>カン</t>
    </rPh>
    <rPh sb="7" eb="9">
      <t>ケンシュウ</t>
    </rPh>
    <rPh sb="10" eb="12">
      <t>ウム</t>
    </rPh>
    <phoneticPr fontId="14"/>
  </si>
  <si>
    <t>実施した看取り介護の振り返りの有無</t>
    <phoneticPr fontId="14"/>
  </si>
  <si>
    <t>受け入れられないことがある理由</t>
    <phoneticPr fontId="14"/>
  </si>
  <si>
    <t>4-1．利用者の状態像</t>
    <phoneticPr fontId="14"/>
  </si>
  <si>
    <t>問8</t>
    <rPh sb="0" eb="1">
      <t>トイ</t>
    </rPh>
    <phoneticPr fontId="14"/>
  </si>
  <si>
    <t>(3)
(4)
(5)</t>
    <phoneticPr fontId="14"/>
  </si>
  <si>
    <t>入居者の要介護度（人数積み上げ）
入居者の認知症の程度（人数積み上げ）
⑬⑭医療処置を要する入居者数（人数積み上げ）</t>
    <phoneticPr fontId="14"/>
  </si>
  <si>
    <t>居住費用（前払い金考慮後家賃）</t>
    <phoneticPr fontId="14"/>
  </si>
  <si>
    <t>定員数</t>
    <phoneticPr fontId="14"/>
  </si>
  <si>
    <t>入居率</t>
    <phoneticPr fontId="14"/>
  </si>
  <si>
    <t>4-2．利用者の経済状況</t>
    <rPh sb="4" eb="7">
      <t>リヨウシャ</t>
    </rPh>
    <rPh sb="8" eb="10">
      <t>ケイザイ</t>
    </rPh>
    <rPh sb="10" eb="12">
      <t>ジョウキョウ</t>
    </rPh>
    <phoneticPr fontId="14"/>
  </si>
  <si>
    <t>生活保護を受給している入居者数
生活保護を受給している入居者の割合</t>
    <phoneticPr fontId="14"/>
  </si>
  <si>
    <t>②③居住費用（前払い金考慮後家賃）</t>
    <phoneticPr fontId="14"/>
  </si>
  <si>
    <t>定員数</t>
    <rPh sb="0" eb="3">
      <t>テイインスウ</t>
    </rPh>
    <phoneticPr fontId="14"/>
  </si>
  <si>
    <t>入居率</t>
    <rPh sb="0" eb="2">
      <t>ニュウキョ</t>
    </rPh>
    <rPh sb="2" eb="3">
      <t>リツ</t>
    </rPh>
    <phoneticPr fontId="14"/>
  </si>
  <si>
    <t>生活保護を受給している入居者の割合</t>
    <rPh sb="0" eb="2">
      <t>セイカツ</t>
    </rPh>
    <rPh sb="2" eb="4">
      <t>ホゴ</t>
    </rPh>
    <rPh sb="5" eb="7">
      <t>ジュキュウ</t>
    </rPh>
    <rPh sb="11" eb="14">
      <t>ニュウキョシャ</t>
    </rPh>
    <rPh sb="15" eb="17">
      <t>ワリアイ</t>
    </rPh>
    <phoneticPr fontId="14"/>
  </si>
  <si>
    <t>退居者の割合</t>
    <phoneticPr fontId="14"/>
  </si>
  <si>
    <t>4-3．利用料金価格帯</t>
    <rPh sb="4" eb="6">
      <t>リヨウ</t>
    </rPh>
    <rPh sb="6" eb="8">
      <t>リョウキン</t>
    </rPh>
    <rPh sb="8" eb="11">
      <t>カカクタイ</t>
    </rPh>
    <phoneticPr fontId="14"/>
  </si>
  <si>
    <r>
      <t xml:space="preserve">看護職員が入居者の医療対応に関して相談できる体制・取組として貴施設が実施している事柄
</t>
    </r>
    <r>
      <rPr>
        <sz val="8"/>
        <color theme="1"/>
        <rFont val="ＭＳ 明朝"/>
        <family val="1"/>
        <charset val="128"/>
      </rPr>
      <t>　1 施設の関係職員による医療対応に関するケース会議の開催
　2 法人内で看護について相談できる窓口・体制の提供
　3 協力医療機関との日常的な情報交換・申し送り
　4 協力医療機関や主治医を交えたカンファレンスの開催
　5 地域の医療機関等との情報交換・勉強会の開催</t>
    </r>
    <rPh sb="0" eb="2">
      <t>カンゴ</t>
    </rPh>
    <rPh sb="2" eb="4">
      <t>ショクイン</t>
    </rPh>
    <rPh sb="5" eb="8">
      <t>ニュウキョシャ</t>
    </rPh>
    <rPh sb="9" eb="11">
      <t>イリョウ</t>
    </rPh>
    <rPh sb="11" eb="13">
      <t>タイオウ</t>
    </rPh>
    <rPh sb="14" eb="15">
      <t>カン</t>
    </rPh>
    <rPh sb="17" eb="19">
      <t>ソウダン</t>
    </rPh>
    <rPh sb="22" eb="24">
      <t>タイセイ</t>
    </rPh>
    <rPh sb="25" eb="27">
      <t>トリクミ</t>
    </rPh>
    <rPh sb="30" eb="31">
      <t>キ</t>
    </rPh>
    <rPh sb="31" eb="33">
      <t>シセツ</t>
    </rPh>
    <rPh sb="34" eb="36">
      <t>ジッシ</t>
    </rPh>
    <rPh sb="40" eb="42">
      <t>コトガラ</t>
    </rPh>
    <phoneticPr fontId="14"/>
  </si>
  <si>
    <t>クロス集計結果目次</t>
    <phoneticPr fontId="9"/>
  </si>
  <si>
    <t>総額費用（月額換算）
居住費用（前払い金考慮後家賃）</t>
  </si>
  <si>
    <t>【特】看護職員が必ず勤務している時間数</t>
    <phoneticPr fontId="14"/>
  </si>
  <si>
    <t>看護職員が必ず勤務している時間数</t>
    <phoneticPr fontId="7"/>
  </si>
  <si>
    <t>（たん吸引ができる</t>
    <phoneticPr fontId="9"/>
  </si>
  <si>
    <t>職員の状況）</t>
  </si>
  <si>
    <t>医療処置を要する入居者への対応方針</t>
    <phoneticPr fontId="9"/>
  </si>
  <si>
    <t>看取りの受け入れ方針</t>
    <rPh sb="0" eb="2">
      <t>ミト</t>
    </rPh>
    <rPh sb="4" eb="5">
      <t>ウ</t>
    </rPh>
    <rPh sb="6" eb="7">
      <t>イ</t>
    </rPh>
    <rPh sb="8" eb="10">
      <t>ホウシン</t>
    </rPh>
    <phoneticPr fontId="14"/>
  </si>
  <si>
    <t>1-1．サービス内容（質）</t>
    <phoneticPr fontId="14"/>
  </si>
  <si>
    <t>1-2．入居者の状態像</t>
    <phoneticPr fontId="14"/>
  </si>
  <si>
    <t>1-3．施設特性</t>
    <phoneticPr fontId="14"/>
  </si>
  <si>
    <t>1.賠償責任保険の加入状況</t>
    <phoneticPr fontId="14"/>
  </si>
  <si>
    <t>2.看護に関する相談体制</t>
    <phoneticPr fontId="14"/>
  </si>
  <si>
    <t>2-1．医療対応に関する方針</t>
    <phoneticPr fontId="14"/>
  </si>
  <si>
    <t>3.看取り</t>
    <rPh sb="2" eb="4">
      <t>ミト</t>
    </rPh>
    <phoneticPr fontId="14"/>
  </si>
  <si>
    <t>総額費用（月額換算）</t>
    <phoneticPr fontId="9"/>
  </si>
  <si>
    <t>看護職員が必ず勤務している時間数</t>
    <phoneticPr fontId="9"/>
  </si>
  <si>
    <t>(2)-2</t>
    <phoneticPr fontId="14"/>
  </si>
  <si>
    <t>主たる協力医療機関の施設との関係</t>
    <rPh sb="10" eb="12">
      <t>シセツ</t>
    </rPh>
    <rPh sb="14" eb="16">
      <t>カンケイ</t>
    </rPh>
    <phoneticPr fontId="14"/>
  </si>
  <si>
    <t>問19(1)/
問13(1)</t>
    <rPh sb="8" eb="9">
      <t>トイ</t>
    </rPh>
    <phoneticPr fontId="14"/>
  </si>
  <si>
    <t>なし</t>
  </si>
  <si>
    <t>あり</t>
  </si>
  <si>
    <t>地域の医療機関等との情報交換・勉強会の開催</t>
  </si>
  <si>
    <t>協力医療機関や主治医を交えたカンファレンスの開催</t>
  </si>
  <si>
    <t>協力医療機関との日常的な情報交換・申し送り</t>
  </si>
  <si>
    <t>法人内で看護について相談できる窓口・体制の提供</t>
  </si>
  <si>
    <t>なし</t>
    <phoneticPr fontId="9"/>
  </si>
  <si>
    <t>あり</t>
    <phoneticPr fontId="9"/>
  </si>
  <si>
    <t>施設の関係職員による医療対応に関するケース会議の開催</t>
  </si>
  <si>
    <t>実施している事柄</t>
    <phoneticPr fontId="9"/>
  </si>
  <si>
    <t>関して相談できる体制・取組として</t>
    <phoneticPr fontId="9"/>
  </si>
  <si>
    <t>看護職員が入居者の医療対応に</t>
    <phoneticPr fontId="9"/>
  </si>
  <si>
    <t>問18(1)</t>
    <phoneticPr fontId="3"/>
  </si>
  <si>
    <t>協力医療機関や主治医を交えたカンファレンスの開催</t>
    <phoneticPr fontId="9"/>
  </si>
  <si>
    <t>施設の関係職員による医療対応に関するケース会議の開催</t>
    <phoneticPr fontId="9"/>
  </si>
  <si>
    <t>住まいの看護職員は原則医療処置を行わず、協力医や主治医等と連携して対応</t>
    <phoneticPr fontId="9"/>
  </si>
  <si>
    <t>「たんの吸引」「胃ろう・腸ろうの管理」「経鼻経管栄養の管理」のいずれかを要する実人数</t>
    <rPh sb="4" eb="6">
      <t>キュウイン</t>
    </rPh>
    <rPh sb="8" eb="9">
      <t>イ</t>
    </rPh>
    <rPh sb="12" eb="13">
      <t>チョウ</t>
    </rPh>
    <rPh sb="16" eb="18">
      <t>カンリ</t>
    </rPh>
    <rPh sb="20" eb="22">
      <t>ケイビ</t>
    </rPh>
    <rPh sb="22" eb="26">
      <t>ケイカンエイヨウ</t>
    </rPh>
    <rPh sb="27" eb="29">
      <t>カンリ</t>
    </rPh>
    <rPh sb="36" eb="37">
      <t>ヨウ</t>
    </rPh>
    <rPh sb="39" eb="40">
      <t>ミ</t>
    </rPh>
    <rPh sb="40" eb="42">
      <t>ニンズウ</t>
    </rPh>
    <phoneticPr fontId="3"/>
  </si>
  <si>
    <t>重複を除いた実際の入居者数</t>
    <rPh sb="0" eb="2">
      <t>チョウフク</t>
    </rPh>
    <rPh sb="3" eb="4">
      <t>ノゾ</t>
    </rPh>
    <rPh sb="6" eb="8">
      <t>ジッサイ</t>
    </rPh>
    <rPh sb="9" eb="12">
      <t>ニュウキョシャ</t>
    </rPh>
    <rPh sb="12" eb="13">
      <t>スウ</t>
    </rPh>
    <phoneticPr fontId="3"/>
  </si>
  <si>
    <t>抹消静脈からの点滴</t>
  </si>
  <si>
    <t>膀胱瘻・ストーマの管理</t>
    <rPh sb="9" eb="11">
      <t>カンリ</t>
    </rPh>
    <phoneticPr fontId="3"/>
  </si>
  <si>
    <t>疼痛の管理</t>
  </si>
  <si>
    <t>透析</t>
  </si>
  <si>
    <t>インスリンの注射</t>
  </si>
  <si>
    <t>レスピレータの管理</t>
  </si>
  <si>
    <t>褥瘡の処置</t>
  </si>
  <si>
    <t>酸素療法</t>
  </si>
  <si>
    <t>尿道カテーテルの管理</t>
  </si>
  <si>
    <t>経鼻経管栄養の管理</t>
  </si>
  <si>
    <t>胃ろう・腸ろうの管理</t>
  </si>
  <si>
    <t>たんの吸引</t>
  </si>
  <si>
    <t>80～100％未満</t>
    <rPh sb="7" eb="9">
      <t>ミマン</t>
    </rPh>
    <phoneticPr fontId="3"/>
  </si>
  <si>
    <t>60～80％未満</t>
    <rPh sb="6" eb="8">
      <t>ミマン</t>
    </rPh>
    <phoneticPr fontId="3"/>
  </si>
  <si>
    <t>40～60％未満</t>
    <rPh sb="6" eb="8">
      <t>ミマン</t>
    </rPh>
    <phoneticPr fontId="3"/>
  </si>
  <si>
    <t>20～40％未満</t>
    <rPh sb="6" eb="8">
      <t>ミマン</t>
    </rPh>
    <phoneticPr fontId="3"/>
  </si>
  <si>
    <t>20％未満</t>
    <rPh sb="3" eb="5">
      <t>ミマン</t>
    </rPh>
    <phoneticPr fontId="3"/>
  </si>
  <si>
    <t>（①～⑭まで全て回答している施設のみ）</t>
    <phoneticPr fontId="9"/>
  </si>
  <si>
    <t>問８(3) 要介護度３以上の入居者総数に対する割合</t>
    <rPh sb="6" eb="9">
      <t>ヨウカイゴ</t>
    </rPh>
    <rPh sb="9" eb="10">
      <t>ド</t>
    </rPh>
    <rPh sb="11" eb="13">
      <t>イジョウ</t>
    </rPh>
    <rPh sb="14" eb="17">
      <t>ニュウキョシャ</t>
    </rPh>
    <rPh sb="17" eb="18">
      <t>ソウ</t>
    </rPh>
    <rPh sb="18" eb="19">
      <t>カズ</t>
    </rPh>
    <rPh sb="20" eb="21">
      <t>タイ</t>
    </rPh>
    <rPh sb="23" eb="25">
      <t>ワリアイ</t>
    </rPh>
    <phoneticPr fontId="3"/>
  </si>
  <si>
    <t>看取り率</t>
    <rPh sb="0" eb="2">
      <t>ミト</t>
    </rPh>
    <rPh sb="3" eb="4">
      <t>リツ</t>
    </rPh>
    <phoneticPr fontId="3"/>
  </si>
  <si>
    <t>問12 看取り率</t>
    <rPh sb="4" eb="6">
      <t>ミト</t>
    </rPh>
    <rPh sb="7" eb="8">
      <t>リツ</t>
    </rPh>
    <phoneticPr fontId="3"/>
  </si>
  <si>
    <t>エラー・無回答</t>
    <rPh sb="4" eb="7">
      <t>ムカイトウ</t>
    </rPh>
    <phoneticPr fontId="3"/>
  </si>
  <si>
    <t>30万円以上</t>
    <rPh sb="2" eb="3">
      <t>マン</t>
    </rPh>
    <rPh sb="3" eb="4">
      <t>エン</t>
    </rPh>
    <rPh sb="4" eb="6">
      <t>イジョウ</t>
    </rPh>
    <phoneticPr fontId="3"/>
  </si>
  <si>
    <t>25～30万円未満</t>
    <rPh sb="5" eb="6">
      <t>マン</t>
    </rPh>
    <rPh sb="6" eb="7">
      <t>エン</t>
    </rPh>
    <rPh sb="7" eb="9">
      <t>ミマン</t>
    </rPh>
    <phoneticPr fontId="3"/>
  </si>
  <si>
    <t>20～25万円未満</t>
    <rPh sb="5" eb="6">
      <t>マン</t>
    </rPh>
    <rPh sb="6" eb="7">
      <t>エン</t>
    </rPh>
    <rPh sb="7" eb="9">
      <t>ミマン</t>
    </rPh>
    <phoneticPr fontId="3"/>
  </si>
  <si>
    <t>18～20万円未満</t>
    <rPh sb="5" eb="6">
      <t>マン</t>
    </rPh>
    <rPh sb="6" eb="7">
      <t>エン</t>
    </rPh>
    <rPh sb="7" eb="9">
      <t>ミマン</t>
    </rPh>
    <phoneticPr fontId="3"/>
  </si>
  <si>
    <t>16～18万円未満</t>
    <rPh sb="5" eb="6">
      <t>マン</t>
    </rPh>
    <rPh sb="6" eb="7">
      <t>エン</t>
    </rPh>
    <rPh sb="7" eb="9">
      <t>ミマン</t>
    </rPh>
    <phoneticPr fontId="3"/>
  </si>
  <si>
    <t>14～16万円未満</t>
    <rPh sb="5" eb="6">
      <t>マン</t>
    </rPh>
    <rPh sb="6" eb="7">
      <t>エン</t>
    </rPh>
    <rPh sb="7" eb="9">
      <t>ミマン</t>
    </rPh>
    <phoneticPr fontId="3"/>
  </si>
  <si>
    <t>12～14万円未満</t>
    <rPh sb="5" eb="6">
      <t>マン</t>
    </rPh>
    <rPh sb="6" eb="7">
      <t>エン</t>
    </rPh>
    <rPh sb="7" eb="9">
      <t>ミマン</t>
    </rPh>
    <phoneticPr fontId="3"/>
  </si>
  <si>
    <t>10～12万円未満</t>
    <rPh sb="5" eb="6">
      <t>マン</t>
    </rPh>
    <rPh sb="6" eb="7">
      <t>エン</t>
    </rPh>
    <rPh sb="7" eb="9">
      <t>ミマン</t>
    </rPh>
    <phoneticPr fontId="3"/>
  </si>
  <si>
    <t>10万円未満</t>
    <rPh sb="2" eb="3">
      <t>マン</t>
    </rPh>
    <rPh sb="3" eb="4">
      <t>エン</t>
    </rPh>
    <rPh sb="4" eb="6">
      <t>ミマン</t>
    </rPh>
    <phoneticPr fontId="3"/>
  </si>
  <si>
    <t>利用料金総額月額換算</t>
  </si>
  <si>
    <t>100人以上</t>
    <rPh sb="3" eb="4">
      <t>ヒト</t>
    </rPh>
    <rPh sb="4" eb="6">
      <t>イジョウ</t>
    </rPh>
    <phoneticPr fontId="3"/>
  </si>
  <si>
    <t>80～100人未満</t>
    <rPh sb="6" eb="7">
      <t>ヒト</t>
    </rPh>
    <rPh sb="7" eb="9">
      <t>ミマン</t>
    </rPh>
    <phoneticPr fontId="3"/>
  </si>
  <si>
    <t>60～80人未満</t>
    <rPh sb="5" eb="6">
      <t>ヒト</t>
    </rPh>
    <rPh sb="6" eb="8">
      <t>ミマン</t>
    </rPh>
    <phoneticPr fontId="3"/>
  </si>
  <si>
    <t>50～60人未満</t>
    <rPh sb="5" eb="6">
      <t>ヒト</t>
    </rPh>
    <rPh sb="6" eb="8">
      <t>ミマン</t>
    </rPh>
    <phoneticPr fontId="3"/>
  </si>
  <si>
    <t>40～50人未満</t>
    <rPh sb="5" eb="6">
      <t>ヒト</t>
    </rPh>
    <rPh sb="6" eb="8">
      <t>ミマン</t>
    </rPh>
    <phoneticPr fontId="3"/>
  </si>
  <si>
    <t>30～40人未満</t>
    <rPh sb="5" eb="6">
      <t>ヒト</t>
    </rPh>
    <rPh sb="6" eb="8">
      <t>ミマン</t>
    </rPh>
    <phoneticPr fontId="3"/>
  </si>
  <si>
    <t>20～30人未満</t>
    <rPh sb="5" eb="6">
      <t>ヒト</t>
    </rPh>
    <rPh sb="6" eb="8">
      <t>ミマン</t>
    </rPh>
    <phoneticPr fontId="3"/>
  </si>
  <si>
    <t>10～20人未満</t>
    <rPh sb="5" eb="6">
      <t>ヒト</t>
    </rPh>
    <rPh sb="6" eb="8">
      <t>ミマン</t>
    </rPh>
    <phoneticPr fontId="3"/>
  </si>
  <si>
    <t>10人未満</t>
    <rPh sb="2" eb="3">
      <t>ヒト</t>
    </rPh>
    <rPh sb="3" eb="5">
      <t>ミマン</t>
    </rPh>
    <phoneticPr fontId="3"/>
  </si>
  <si>
    <t>問8(1)①</t>
    <rPh sb="0" eb="1">
      <t>トイ</t>
    </rPh>
    <phoneticPr fontId="3"/>
  </si>
  <si>
    <t>50箇所以上</t>
    <rPh sb="2" eb="4">
      <t>カショ</t>
    </rPh>
    <rPh sb="4" eb="6">
      <t>イジョウ</t>
    </rPh>
    <phoneticPr fontId="3"/>
  </si>
  <si>
    <t>10～49箇所</t>
    <rPh sb="5" eb="7">
      <t>カショ</t>
    </rPh>
    <phoneticPr fontId="3"/>
  </si>
  <si>
    <t>３～９箇所</t>
    <rPh sb="3" eb="5">
      <t>カショ</t>
    </rPh>
    <phoneticPr fontId="3"/>
  </si>
  <si>
    <t>２箇所</t>
    <rPh sb="1" eb="3">
      <t>カショ</t>
    </rPh>
    <phoneticPr fontId="3"/>
  </si>
  <si>
    <t>１箇所</t>
    <rPh sb="1" eb="3">
      <t>カショ</t>
    </rPh>
    <phoneticPr fontId="3"/>
  </si>
  <si>
    <t>問1(3)</t>
    <rPh sb="0" eb="1">
      <t>トイ</t>
    </rPh>
    <phoneticPr fontId="3"/>
  </si>
  <si>
    <t>その他</t>
    <rPh sb="2" eb="3">
      <t>タ</t>
    </rPh>
    <phoneticPr fontId="3"/>
  </si>
  <si>
    <t>NPO法人</t>
    <rPh sb="0" eb="5">
      <t>エホ</t>
    </rPh>
    <phoneticPr fontId="3"/>
  </si>
  <si>
    <t>財団法人・社団法人</t>
    <rPh sb="0" eb="4">
      <t>ザイダンホウジン</t>
    </rPh>
    <rPh sb="5" eb="7">
      <t>シャダン</t>
    </rPh>
    <rPh sb="7" eb="9">
      <t>ホウジン</t>
    </rPh>
    <phoneticPr fontId="3"/>
  </si>
  <si>
    <t>医療法人</t>
    <rPh sb="0" eb="2">
      <t>イリョウ</t>
    </rPh>
    <rPh sb="2" eb="4">
      <t>ホウジン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</si>
  <si>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</si>
  <si>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有限会社</t>
    <rPh sb="0" eb="2">
      <t>ユウゲン</t>
    </rPh>
    <rPh sb="2" eb="4">
      <t>カイシャ</t>
    </rPh>
    <phoneticPr fontId="3"/>
  </si>
  <si>
    <t>株式会社</t>
    <rPh sb="0" eb="4">
      <t>カフ</t>
    </rPh>
    <phoneticPr fontId="3"/>
  </si>
  <si>
    <t>問1(1)</t>
    <rPh sb="0" eb="1">
      <t>トイ</t>
    </rPh>
    <phoneticPr fontId="3"/>
  </si>
  <si>
    <t>なし</t>
    <phoneticPr fontId="3"/>
  </si>
  <si>
    <t>あり</t>
    <phoneticPr fontId="3"/>
  </si>
  <si>
    <t>問18 看護職員が入居者の医療対応に関して相談できる体制・取組として貴施設が実施している事柄（複数回答）</t>
    <rPh sb="0" eb="1">
      <t>トイ</t>
    </rPh>
    <rPh sb="46" eb="52">
      <t>フカ</t>
    </rPh>
    <phoneticPr fontId="3"/>
  </si>
  <si>
    <t>関連なし</t>
    <rPh sb="0" eb="2">
      <t>カンレン</t>
    </rPh>
    <phoneticPr fontId="3"/>
  </si>
  <si>
    <t>関連法人</t>
    <rPh sb="0" eb="2">
      <t>カンレン</t>
    </rPh>
    <rPh sb="2" eb="4">
      <t>ホウジン</t>
    </rPh>
    <phoneticPr fontId="3"/>
  </si>
  <si>
    <t>施設との関係</t>
  </si>
  <si>
    <t>問14(2)SQ2</t>
    <phoneticPr fontId="3"/>
  </si>
  <si>
    <t>隣接</t>
    <rPh sb="0" eb="2">
      <t>リンセツ</t>
    </rPh>
    <phoneticPr fontId="3"/>
  </si>
  <si>
    <t>併設</t>
    <rPh sb="0" eb="2">
      <t>ヘイセツ</t>
    </rPh>
    <phoneticPr fontId="3"/>
  </si>
  <si>
    <t>併設・隣接状況</t>
    <phoneticPr fontId="9"/>
  </si>
  <si>
    <t>問14(2)SQ1</t>
    <phoneticPr fontId="3"/>
  </si>
  <si>
    <t>その他の診療所</t>
    <rPh sb="2" eb="3">
      <t>タ</t>
    </rPh>
    <rPh sb="4" eb="7">
      <t>シンリョウショ</t>
    </rPh>
    <phoneticPr fontId="3"/>
  </si>
  <si>
    <t>在宅療養支援診療所</t>
    <rPh sb="0" eb="2">
      <t>ザイタク</t>
    </rPh>
    <rPh sb="2" eb="4">
      <t>リョウヨウ</t>
    </rPh>
    <rPh sb="4" eb="6">
      <t>シエン</t>
    </rPh>
    <rPh sb="6" eb="9">
      <t>シンリョウショ</t>
    </rPh>
    <phoneticPr fontId="3"/>
  </si>
  <si>
    <t>その他の病院</t>
    <rPh sb="2" eb="3">
      <t>タ</t>
    </rPh>
    <rPh sb="4" eb="6">
      <t>ヒヨ</t>
    </rPh>
    <phoneticPr fontId="3"/>
  </si>
  <si>
    <t>在宅療養支援病院</t>
    <rPh sb="0" eb="2">
      <t>ザイタク</t>
    </rPh>
    <rPh sb="2" eb="4">
      <t>リョウヨウ</t>
    </rPh>
    <rPh sb="4" eb="6">
      <t>シエン</t>
    </rPh>
    <rPh sb="6" eb="8">
      <t>ヒヨ</t>
    </rPh>
    <phoneticPr fontId="3"/>
  </si>
  <si>
    <t>種類</t>
    <rPh sb="0" eb="2">
      <t>シュルイ</t>
    </rPh>
    <phoneticPr fontId="9"/>
  </si>
  <si>
    <t>主たる協力医療機関の</t>
    <rPh sb="0" eb="1">
      <t>シュ</t>
    </rPh>
    <rPh sb="3" eb="5">
      <t>キョウリョク</t>
    </rPh>
    <rPh sb="5" eb="7">
      <t>イリョウ</t>
    </rPh>
    <rPh sb="7" eb="9">
      <t>キカン</t>
    </rPh>
    <phoneticPr fontId="9"/>
  </si>
  <si>
    <t>問14(2)</t>
    <rPh sb="0" eb="1">
      <t>トイ</t>
    </rPh>
    <phoneticPr fontId="9"/>
  </si>
  <si>
    <t>看護職（保健師等含む）の選択なし</t>
    <rPh sb="0" eb="3">
      <t>カンゴショク</t>
    </rPh>
    <rPh sb="4" eb="7">
      <t>ホケンシ</t>
    </rPh>
    <rPh sb="7" eb="8">
      <t>トウ</t>
    </rPh>
    <rPh sb="8" eb="9">
      <t>フク</t>
    </rPh>
    <rPh sb="12" eb="14">
      <t>センタク</t>
    </rPh>
    <phoneticPr fontId="3"/>
  </si>
  <si>
    <t>看護職（保健師等含む）の選択あり</t>
    <rPh sb="0" eb="3">
      <t>カンゴショク</t>
    </rPh>
    <rPh sb="4" eb="7">
      <t>ホケンシ</t>
    </rPh>
    <rPh sb="7" eb="8">
      <t>トウ</t>
    </rPh>
    <rPh sb="8" eb="9">
      <t>フク</t>
    </rPh>
    <rPh sb="12" eb="14">
      <t>センタク</t>
    </rPh>
    <phoneticPr fontId="3"/>
  </si>
  <si>
    <t>常にいない</t>
    <rPh sb="0" eb="1">
      <t>ツネ</t>
    </rPh>
    <phoneticPr fontId="3"/>
  </si>
  <si>
    <t>いない場合もある</t>
    <rPh sb="3" eb="5">
      <t>バアイ</t>
    </rPh>
    <phoneticPr fontId="3"/>
  </si>
  <si>
    <t>常にいる</t>
    <rPh sb="0" eb="1">
      <t>ツネ</t>
    </rPh>
    <phoneticPr fontId="3"/>
  </si>
  <si>
    <t>24時間</t>
    <rPh sb="2" eb="4">
      <t>ジカン</t>
    </rPh>
    <phoneticPr fontId="3"/>
  </si>
  <si>
    <t>12～24時間未満</t>
    <rPh sb="5" eb="7">
      <t>ジカン</t>
    </rPh>
    <rPh sb="7" eb="9">
      <t>ミマン</t>
    </rPh>
    <phoneticPr fontId="3"/>
  </si>
  <si>
    <t>10～12時間未満</t>
    <rPh sb="5" eb="7">
      <t>ジカン</t>
    </rPh>
    <rPh sb="7" eb="9">
      <t>ミマン</t>
    </rPh>
    <phoneticPr fontId="3"/>
  </si>
  <si>
    <t>９～10時間未満</t>
    <rPh sb="4" eb="6">
      <t>ジカン</t>
    </rPh>
    <rPh sb="6" eb="8">
      <t>ミマン</t>
    </rPh>
    <phoneticPr fontId="3"/>
  </si>
  <si>
    <t>８～９時間未満</t>
    <rPh sb="3" eb="5">
      <t>ジカン</t>
    </rPh>
    <rPh sb="5" eb="7">
      <t>ミマン</t>
    </rPh>
    <phoneticPr fontId="3"/>
  </si>
  <si>
    <t>８時間未満</t>
    <rPh sb="1" eb="3">
      <t>ジカン</t>
    </rPh>
    <rPh sb="3" eb="5">
      <t>ミマン</t>
    </rPh>
    <phoneticPr fontId="3"/>
  </si>
  <si>
    <t>看護職員の勤務時間数</t>
    <rPh sb="0" eb="2">
      <t>カンゴ</t>
    </rPh>
    <rPh sb="2" eb="4">
      <t>ショクイン</t>
    </rPh>
    <rPh sb="5" eb="7">
      <t>キンム</t>
    </rPh>
    <rPh sb="7" eb="10">
      <t>ジカンスウ</t>
    </rPh>
    <phoneticPr fontId="7"/>
  </si>
  <si>
    <t>（たん吸引ができる職員の状況）</t>
    <rPh sb="3" eb="5">
      <t>キュウイン</t>
    </rPh>
    <rPh sb="9" eb="11">
      <t>ショクイン</t>
    </rPh>
    <rPh sb="12" eb="14">
      <t>ジョウキョウ</t>
    </rPh>
    <phoneticPr fontId="9"/>
  </si>
  <si>
    <t>している時間数</t>
    <phoneticPr fontId="9"/>
  </si>
  <si>
    <t>看護職員が必ず勤務</t>
    <rPh sb="0" eb="2">
      <t>カンゴ</t>
    </rPh>
    <rPh sb="2" eb="4">
      <t>ショクイン</t>
    </rPh>
    <rPh sb="5" eb="6">
      <t>カナラ</t>
    </rPh>
    <rPh sb="7" eb="9">
      <t>キンム</t>
    </rPh>
    <phoneticPr fontId="7"/>
  </si>
  <si>
    <t>夜勤・宿直の看護職員はおらず、オンコール対応もしていない</t>
    <phoneticPr fontId="9"/>
  </si>
  <si>
    <t>訪問看護ステーション、医療機関と連携してオンコール体制をとっている</t>
    <phoneticPr fontId="9"/>
  </si>
  <si>
    <t>通常、施設の看護職員（併設事業所と兼務の場合を含む）がオンコールで対応</t>
    <phoneticPr fontId="9"/>
  </si>
  <si>
    <t>常に夜勤または宿直の看護職員（併設事業所と兼務の場合を含む）が対応</t>
    <phoneticPr fontId="9"/>
  </si>
  <si>
    <t>その他</t>
    <rPh sb="2" eb="3">
      <t>タ</t>
    </rPh>
    <phoneticPr fontId="8"/>
  </si>
  <si>
    <t>７級地</t>
    <rPh sb="1" eb="3">
      <t>キュウチ</t>
    </rPh>
    <phoneticPr fontId="10"/>
  </si>
  <si>
    <t>６級地</t>
    <rPh sb="1" eb="3">
      <t>キュウチ</t>
    </rPh>
    <phoneticPr fontId="10"/>
  </si>
  <si>
    <t>５級地</t>
    <rPh sb="1" eb="3">
      <t>キュウチ</t>
    </rPh>
    <phoneticPr fontId="10"/>
  </si>
  <si>
    <t>４級地</t>
    <rPh sb="1" eb="3">
      <t>キュウチ</t>
    </rPh>
    <phoneticPr fontId="10"/>
  </si>
  <si>
    <t>３級地</t>
    <rPh sb="1" eb="3">
      <t>キュウチ</t>
    </rPh>
    <phoneticPr fontId="10"/>
  </si>
  <si>
    <t>２級地</t>
    <rPh sb="1" eb="3">
      <t>キュウチ</t>
    </rPh>
    <phoneticPr fontId="10"/>
  </si>
  <si>
    <t>１級地</t>
    <rPh sb="1" eb="3">
      <t>キュウチ</t>
    </rPh>
    <phoneticPr fontId="10"/>
  </si>
  <si>
    <t>地域区分（級地）</t>
    <rPh sb="0" eb="2">
      <t>チイキ</t>
    </rPh>
    <rPh sb="2" eb="4">
      <t>クブン</t>
    </rPh>
    <rPh sb="5" eb="7">
      <t>キュウチ</t>
    </rPh>
    <phoneticPr fontId="3"/>
  </si>
  <si>
    <t>町村</t>
    <rPh sb="0" eb="2">
      <t>チョウソン</t>
    </rPh>
    <phoneticPr fontId="8"/>
  </si>
  <si>
    <t>その他の市</t>
    <rPh sb="2" eb="3">
      <t>タ</t>
    </rPh>
    <rPh sb="4" eb="5">
      <t>シ</t>
    </rPh>
    <phoneticPr fontId="8"/>
  </si>
  <si>
    <t>中核市</t>
    <rPh sb="0" eb="3">
      <t>チュウカクシ</t>
    </rPh>
    <phoneticPr fontId="8"/>
  </si>
  <si>
    <t>指定都市・特別区</t>
    <rPh sb="0" eb="2">
      <t>シテイ</t>
    </rPh>
    <rPh sb="2" eb="4">
      <t>トシ</t>
    </rPh>
    <rPh sb="5" eb="8">
      <t>トクベツク</t>
    </rPh>
    <phoneticPr fontId="8"/>
  </si>
  <si>
    <t>都市規模</t>
    <rPh sb="0" eb="2">
      <t>トシ</t>
    </rPh>
    <rPh sb="2" eb="4">
      <t>キボ</t>
    </rPh>
    <phoneticPr fontId="3"/>
  </si>
  <si>
    <t>三大都市圏計</t>
    <rPh sb="0" eb="1">
      <t>サン</t>
    </rPh>
    <rPh sb="1" eb="5">
      <t>ダイトシケン</t>
    </rPh>
    <rPh sb="5" eb="6">
      <t>ケイ</t>
    </rPh>
    <phoneticPr fontId="8"/>
  </si>
  <si>
    <t>近畿圏</t>
    <rPh sb="0" eb="3">
      <t>キンキケン</t>
    </rPh>
    <phoneticPr fontId="8"/>
  </si>
  <si>
    <t>中部圏</t>
    <rPh sb="0" eb="2">
      <t>チュウブ</t>
    </rPh>
    <rPh sb="2" eb="3">
      <t>ケン</t>
    </rPh>
    <phoneticPr fontId="8"/>
  </si>
  <si>
    <t>首都圏</t>
    <rPh sb="0" eb="3">
      <t>シュトケン</t>
    </rPh>
    <phoneticPr fontId="8"/>
  </si>
  <si>
    <t>都市圏</t>
    <rPh sb="0" eb="3">
      <t>トシケン</t>
    </rPh>
    <phoneticPr fontId="3"/>
  </si>
  <si>
    <t>特定施設</t>
    <rPh sb="0" eb="2">
      <t>トクテイ</t>
    </rPh>
    <rPh sb="2" eb="4">
      <t>シセツ</t>
    </rPh>
    <phoneticPr fontId="9"/>
  </si>
  <si>
    <t>看護職員が必ず勤務</t>
    <rPh sb="0" eb="2">
      <t>カンゴ</t>
    </rPh>
    <rPh sb="2" eb="4">
      <t>ショクイン</t>
    </rPh>
    <rPh sb="5" eb="6">
      <t>カナラ</t>
    </rPh>
    <rPh sb="7" eb="9">
      <t>キンム</t>
    </rPh>
    <phoneticPr fontId="9"/>
  </si>
  <si>
    <t>夜間の看護体制</t>
    <rPh sb="0" eb="2">
      <t>ヤカン</t>
    </rPh>
    <rPh sb="3" eb="5">
      <t>カンゴ</t>
    </rPh>
    <rPh sb="5" eb="7">
      <t>タイセイ</t>
    </rPh>
    <phoneticPr fontId="9"/>
  </si>
  <si>
    <t>問5(3)</t>
    <rPh sb="0" eb="1">
      <t>トイ</t>
    </rPh>
    <phoneticPr fontId="3"/>
  </si>
  <si>
    <t>10人以上</t>
    <rPh sb="2" eb="3">
      <t>ニン</t>
    </rPh>
    <rPh sb="3" eb="5">
      <t>イジョウ</t>
    </rPh>
    <phoneticPr fontId="3"/>
  </si>
  <si>
    <t>８～10人未満</t>
    <rPh sb="4" eb="5">
      <t>ヒト</t>
    </rPh>
    <rPh sb="5" eb="7">
      <t>ミマン</t>
    </rPh>
    <phoneticPr fontId="3"/>
  </si>
  <si>
    <t>６～８人未満</t>
    <rPh sb="3" eb="4">
      <t>ヒト</t>
    </rPh>
    <rPh sb="4" eb="6">
      <t>ミマン</t>
    </rPh>
    <phoneticPr fontId="3"/>
  </si>
  <si>
    <t>４～６人未満</t>
    <rPh sb="3" eb="4">
      <t>ヒト</t>
    </rPh>
    <rPh sb="4" eb="6">
      <t>ミマン</t>
    </rPh>
    <phoneticPr fontId="3"/>
  </si>
  <si>
    <t>３～４人未満</t>
    <rPh sb="3" eb="4">
      <t>ニン</t>
    </rPh>
    <rPh sb="4" eb="6">
      <t>ミマン</t>
    </rPh>
    <phoneticPr fontId="3"/>
  </si>
  <si>
    <t>２～３人未満</t>
    <rPh sb="3" eb="4">
      <t>ニン</t>
    </rPh>
    <rPh sb="4" eb="6">
      <t>ミマン</t>
    </rPh>
    <phoneticPr fontId="3"/>
  </si>
  <si>
    <t>２人未満</t>
    <rPh sb="1" eb="2">
      <t>ニン</t>
    </rPh>
    <rPh sb="2" eb="4">
      <t>ミマン</t>
    </rPh>
    <phoneticPr fontId="3"/>
  </si>
  <si>
    <t>看護職員数（常勤換算）</t>
    <rPh sb="0" eb="2">
      <t>カンゴ</t>
    </rPh>
    <rPh sb="2" eb="5">
      <t>ショクインスウ</t>
    </rPh>
    <rPh sb="6" eb="8">
      <t>ジョウキン</t>
    </rPh>
    <rPh sb="8" eb="10">
      <t>カンサン</t>
    </rPh>
    <phoneticPr fontId="9"/>
  </si>
  <si>
    <t>問7(3)</t>
    <rPh sb="0" eb="1">
      <t>トイ</t>
    </rPh>
    <phoneticPr fontId="9"/>
  </si>
  <si>
    <t>８～９人</t>
    <rPh sb="3" eb="4">
      <t>ヒト</t>
    </rPh>
    <phoneticPr fontId="3"/>
  </si>
  <si>
    <t>６～７人</t>
    <rPh sb="3" eb="4">
      <t>ヒト</t>
    </rPh>
    <phoneticPr fontId="3"/>
  </si>
  <si>
    <t>４～５人</t>
    <rPh sb="3" eb="4">
      <t>ヒト</t>
    </rPh>
    <phoneticPr fontId="3"/>
  </si>
  <si>
    <t>３人</t>
    <rPh sb="1" eb="2">
      <t>ニン</t>
    </rPh>
    <phoneticPr fontId="3"/>
  </si>
  <si>
    <t>２人</t>
    <rPh sb="1" eb="2">
      <t>ニン</t>
    </rPh>
    <phoneticPr fontId="3"/>
  </si>
  <si>
    <t>１人</t>
    <rPh sb="1" eb="2">
      <t>ニン</t>
    </rPh>
    <phoneticPr fontId="3"/>
  </si>
  <si>
    <t>看護職員数（実人数）</t>
    <rPh sb="0" eb="2">
      <t>カンゴ</t>
    </rPh>
    <rPh sb="2" eb="5">
      <t>ショクインスウ</t>
    </rPh>
    <rPh sb="6" eb="7">
      <t>ジツ</t>
    </rPh>
    <rPh sb="7" eb="9">
      <t>ニンズウ</t>
    </rPh>
    <phoneticPr fontId="9"/>
  </si>
  <si>
    <t>70％以上</t>
    <rPh sb="3" eb="5">
      <t>イジョウ</t>
    </rPh>
    <phoneticPr fontId="3"/>
  </si>
  <si>
    <t>50～70％未満</t>
    <rPh sb="6" eb="8">
      <t>ミマン</t>
    </rPh>
    <phoneticPr fontId="3"/>
  </si>
  <si>
    <t>30～50％未満</t>
    <rPh sb="6" eb="8">
      <t>ミマン</t>
    </rPh>
    <phoneticPr fontId="3"/>
  </si>
  <si>
    <t>介護福祉士の割合</t>
    <rPh sb="0" eb="2">
      <t>カイゴ</t>
    </rPh>
    <rPh sb="2" eb="5">
      <t>フクシシ</t>
    </rPh>
    <rPh sb="6" eb="8">
      <t>ワリアイ</t>
    </rPh>
    <phoneticPr fontId="9"/>
  </si>
  <si>
    <t>30％未満</t>
    <rPh sb="3" eb="5">
      <t>ミマン</t>
    </rPh>
    <phoneticPr fontId="3"/>
  </si>
  <si>
    <t>介護職員数のうち</t>
    <rPh sb="0" eb="2">
      <t>カイゴ</t>
    </rPh>
    <rPh sb="2" eb="5">
      <t>ショクインスウ</t>
    </rPh>
    <phoneticPr fontId="9"/>
  </si>
  <si>
    <t>80％以上</t>
    <rPh sb="3" eb="5">
      <t>イジョウ</t>
    </rPh>
    <phoneticPr fontId="3"/>
  </si>
  <si>
    <t>3：1 以上</t>
    <rPh sb="4" eb="6">
      <t>イジョウ</t>
    </rPh>
    <phoneticPr fontId="3"/>
  </si>
  <si>
    <t>2.5：1 以上</t>
    <rPh sb="6" eb="8">
      <t>イジョウ</t>
    </rPh>
    <phoneticPr fontId="3"/>
  </si>
  <si>
    <t>2：1 以上</t>
    <rPh sb="4" eb="6">
      <t>イジョウ</t>
    </rPh>
    <phoneticPr fontId="3"/>
  </si>
  <si>
    <t>1.5：1 以上</t>
    <rPh sb="6" eb="8">
      <t>イジョウ</t>
    </rPh>
    <phoneticPr fontId="3"/>
  </si>
  <si>
    <t>介護職員比率</t>
    <rPh sb="0" eb="2">
      <t>カイゴ</t>
    </rPh>
    <rPh sb="2" eb="4">
      <t>ショクイン</t>
    </rPh>
    <rPh sb="4" eb="6">
      <t>ヒリツ</t>
    </rPh>
    <phoneticPr fontId="9"/>
  </si>
  <si>
    <t>問7(1)</t>
    <rPh sb="0" eb="1">
      <t>トイ</t>
    </rPh>
    <phoneticPr fontId="3"/>
  </si>
  <si>
    <t>サ付（非特）</t>
    <rPh sb="1" eb="2">
      <t>ツキ</t>
    </rPh>
    <rPh sb="3" eb="5">
      <t>ヒトク</t>
    </rPh>
    <phoneticPr fontId="9"/>
  </si>
  <si>
    <t>の振り返りの有無</t>
    <phoneticPr fontId="9"/>
  </si>
  <si>
    <t>実施した看取り介護</t>
    <rPh sb="0" eb="2">
      <t>ジッシ</t>
    </rPh>
    <rPh sb="4" eb="6">
      <t>ミト</t>
    </rPh>
    <rPh sb="7" eb="9">
      <t>カイゴ</t>
    </rPh>
    <phoneticPr fontId="9"/>
  </si>
  <si>
    <t>問19(6)</t>
    <rPh sb="0" eb="1">
      <t>トイ</t>
    </rPh>
    <phoneticPr fontId="3"/>
  </si>
  <si>
    <t>現在準備中</t>
  </si>
  <si>
    <t>の有無</t>
    <phoneticPr fontId="9"/>
  </si>
  <si>
    <t>看取りに関する研修</t>
    <rPh sb="0" eb="2">
      <t>ミト</t>
    </rPh>
    <rPh sb="4" eb="5">
      <t>カン</t>
    </rPh>
    <rPh sb="7" eb="9">
      <t>ケンシュウ</t>
    </rPh>
    <phoneticPr fontId="9"/>
  </si>
  <si>
    <t>問19(5)</t>
    <rPh sb="0" eb="1">
      <t>トイ</t>
    </rPh>
    <phoneticPr fontId="3"/>
  </si>
  <si>
    <t>現在準備中</t>
    <rPh sb="0" eb="2">
      <t>ゲンザイ</t>
    </rPh>
    <rPh sb="2" eb="5">
      <t>ジュンビチュウ</t>
    </rPh>
    <phoneticPr fontId="3"/>
  </si>
  <si>
    <t>有無</t>
    <phoneticPr fontId="9"/>
  </si>
  <si>
    <t>看取りマニュアルの</t>
    <rPh sb="0" eb="2">
      <t>ミト</t>
    </rPh>
    <phoneticPr fontId="9"/>
  </si>
  <si>
    <t>問19(4)</t>
    <rPh sb="0" eb="1">
      <t>トイ</t>
    </rPh>
    <phoneticPr fontId="3"/>
  </si>
  <si>
    <t>看取り指針の有無</t>
    <rPh sb="0" eb="2">
      <t>ミト</t>
    </rPh>
    <rPh sb="3" eb="5">
      <t>シシン</t>
    </rPh>
    <rPh sb="6" eb="8">
      <t>ウム</t>
    </rPh>
    <phoneticPr fontId="9"/>
  </si>
  <si>
    <t>問19(3)</t>
    <rPh sb="0" eb="1">
      <t>トイ</t>
    </rPh>
    <phoneticPr fontId="3"/>
  </si>
  <si>
    <t>看取りの受け入れ</t>
    <rPh sb="0" eb="2">
      <t>ミト</t>
    </rPh>
    <rPh sb="4" eb="5">
      <t>ウ</t>
    </rPh>
    <rPh sb="6" eb="7">
      <t>イ</t>
    </rPh>
    <phoneticPr fontId="9"/>
  </si>
  <si>
    <t>原則的に受け入れていない</t>
    <rPh sb="0" eb="3">
      <t>ゲンソクテキ</t>
    </rPh>
    <rPh sb="4" eb="5">
      <t>ウ</t>
    </rPh>
    <rPh sb="6" eb="7">
      <t>イ</t>
    </rPh>
    <phoneticPr fontId="3"/>
  </si>
  <si>
    <t>希望があれば受け入れるが、看取りは重視していない</t>
    <rPh sb="0" eb="2">
      <t>キボウ</t>
    </rPh>
    <rPh sb="6" eb="7">
      <t>ウ</t>
    </rPh>
    <rPh sb="8" eb="9">
      <t>イ</t>
    </rPh>
    <rPh sb="13" eb="15">
      <t>ミト</t>
    </rPh>
    <rPh sb="17" eb="19">
      <t>ジュウシ</t>
    </rPh>
    <phoneticPr fontId="3"/>
  </si>
  <si>
    <t>希望があれば受け入れ、かつ、看取りを重視</t>
    <rPh sb="0" eb="2">
      <t>キボウ</t>
    </rPh>
    <rPh sb="6" eb="7">
      <t>ウ</t>
    </rPh>
    <rPh sb="8" eb="9">
      <t>イ</t>
    </rPh>
    <rPh sb="14" eb="16">
      <t>ミト</t>
    </rPh>
    <rPh sb="18" eb="20">
      <t>ジュウシ</t>
    </rPh>
    <phoneticPr fontId="3"/>
  </si>
  <si>
    <t>看取り対応の重視</t>
    <rPh sb="0" eb="2">
      <t>ミト</t>
    </rPh>
    <rPh sb="3" eb="5">
      <t>タイオウ</t>
    </rPh>
    <rPh sb="6" eb="8">
      <t>ジュウシ</t>
    </rPh>
    <phoneticPr fontId="9"/>
  </si>
  <si>
    <t>方針×</t>
    <rPh sb="0" eb="2">
      <t>ホウシン</t>
    </rPh>
    <phoneticPr fontId="9"/>
  </si>
  <si>
    <t>問19(1)/問13(1)5</t>
    <rPh sb="0" eb="1">
      <t>トイ</t>
    </rPh>
    <rPh sb="7" eb="8">
      <t>トイ</t>
    </rPh>
    <phoneticPr fontId="3"/>
  </si>
  <si>
    <t>入居者全員に実施している</t>
  </si>
  <si>
    <t>実施している人と実施していない人がいる</t>
  </si>
  <si>
    <t>実施していない</t>
  </si>
  <si>
    <t>推定</t>
    <phoneticPr fontId="9"/>
  </si>
  <si>
    <t>意思の確認または</t>
    <phoneticPr fontId="9"/>
  </si>
  <si>
    <t>に関する本人の</t>
    <rPh sb="1" eb="2">
      <t>カン</t>
    </rPh>
    <phoneticPr fontId="9"/>
  </si>
  <si>
    <t>における医療ケア</t>
    <phoneticPr fontId="9"/>
  </si>
  <si>
    <t>人生の最終段階</t>
    <rPh sb="0" eb="2">
      <t>ジンセイ</t>
    </rPh>
    <rPh sb="3" eb="5">
      <t>サイシュウ</t>
    </rPh>
    <rPh sb="5" eb="7">
      <t>ダンカイ</t>
    </rPh>
    <phoneticPr fontId="9"/>
  </si>
  <si>
    <t>問17(1)</t>
    <rPh sb="0" eb="1">
      <t>トイ</t>
    </rPh>
    <phoneticPr fontId="3"/>
  </si>
  <si>
    <t>ホームの姿勢</t>
    <phoneticPr fontId="9"/>
  </si>
  <si>
    <t>看取りに対する</t>
    <rPh sb="0" eb="2">
      <t>ミト</t>
    </rPh>
    <rPh sb="4" eb="5">
      <t>タイ</t>
    </rPh>
    <phoneticPr fontId="9"/>
  </si>
  <si>
    <t>または推定</t>
  </si>
  <si>
    <t>本人の意思の確認</t>
    <phoneticPr fontId="9"/>
  </si>
  <si>
    <t>医療ケアに関する</t>
    <rPh sb="0" eb="2">
      <t>イリョウ</t>
    </rPh>
    <rPh sb="5" eb="6">
      <t>カン</t>
    </rPh>
    <phoneticPr fontId="9"/>
  </si>
  <si>
    <t>実施している人と実施していない人がいる</t>
    <phoneticPr fontId="9"/>
  </si>
  <si>
    <t>そもそも看取りまで行う施設ではないと位置付けているから</t>
    <phoneticPr fontId="9"/>
  </si>
  <si>
    <t>費用がかかりすぎるから</t>
  </si>
  <si>
    <t>施設での看取りをサポートしてもらえる医師・医療機関がないから</t>
    <phoneticPr fontId="9"/>
  </si>
  <si>
    <t>看取りに関する方針やマニュアルを定めていないから</t>
    <phoneticPr fontId="9"/>
  </si>
  <si>
    <t>事故が起こることや、それに関して家族等とトラブルになることが心配だから</t>
  </si>
  <si>
    <t>家族等の同意が得られない（意見が一致しない）から</t>
  </si>
  <si>
    <t>介護職員の理解が得られないから</t>
  </si>
  <si>
    <t>看護職員の理解が得られないから</t>
  </si>
  <si>
    <t>夜間は看護職員がいないから</t>
    <phoneticPr fontId="9"/>
  </si>
  <si>
    <t>介護職員の数が足りないから</t>
    <phoneticPr fontId="9"/>
  </si>
  <si>
    <t>看護職員の数が足りないから</t>
    <phoneticPr fontId="9"/>
  </si>
  <si>
    <t>対応が難しい医療処置があるから</t>
  </si>
  <si>
    <t>受け入れられない理由はない（すべて受け入れる）</t>
  </si>
  <si>
    <t>問19(6) 実施した看取り介護の振り返りの有無</t>
    <rPh sb="0" eb="1">
      <t>トイ</t>
    </rPh>
    <phoneticPr fontId="3"/>
  </si>
  <si>
    <t>問19(5) 看取りに関する研修の有無</t>
    <rPh sb="0" eb="1">
      <t>トイ</t>
    </rPh>
    <phoneticPr fontId="3"/>
  </si>
  <si>
    <t>問19(4) 看取りマニュアルの有無</t>
    <rPh sb="0" eb="1">
      <t>トイ</t>
    </rPh>
    <phoneticPr fontId="3"/>
  </si>
  <si>
    <t>問19(3) 看取り指針の有無</t>
    <rPh sb="0" eb="1">
      <t>トイ</t>
    </rPh>
    <phoneticPr fontId="3"/>
  </si>
  <si>
    <t>問19(2) 希望があっても、看取りを受け入れられないことがある理由（複数回答）</t>
    <rPh sb="0" eb="1">
      <t>トイ</t>
    </rPh>
    <rPh sb="34" eb="40">
      <t>フカ</t>
    </rPh>
    <phoneticPr fontId="3"/>
  </si>
  <si>
    <t>95～100％未満</t>
    <rPh sb="7" eb="9">
      <t>ミマン</t>
    </rPh>
    <phoneticPr fontId="3"/>
  </si>
  <si>
    <t>90～95％未満</t>
    <rPh sb="6" eb="8">
      <t>ミマン</t>
    </rPh>
    <phoneticPr fontId="3"/>
  </si>
  <si>
    <t>80～90％未満</t>
    <rPh sb="6" eb="8">
      <t>ミマン</t>
    </rPh>
    <phoneticPr fontId="3"/>
  </si>
  <si>
    <t>70～80％未満</t>
    <rPh sb="6" eb="8">
      <t>ミマン</t>
    </rPh>
    <phoneticPr fontId="3"/>
  </si>
  <si>
    <t>70％未満</t>
    <rPh sb="3" eb="5">
      <t>ミマン</t>
    </rPh>
    <phoneticPr fontId="3"/>
  </si>
  <si>
    <t>入居率</t>
    <rPh sb="0" eb="3">
      <t>ニュウキョリツ</t>
    </rPh>
    <phoneticPr fontId="9"/>
  </si>
  <si>
    <t>問8(1)</t>
    <rPh sb="0" eb="1">
      <t>トイ</t>
    </rPh>
    <phoneticPr fontId="7"/>
  </si>
  <si>
    <t>20万円以上</t>
    <rPh sb="2" eb="4">
      <t>マンエン</t>
    </rPh>
    <rPh sb="4" eb="6">
      <t>イジョウ</t>
    </rPh>
    <phoneticPr fontId="3"/>
  </si>
  <si>
    <t>15～20万円未満</t>
    <rPh sb="5" eb="7">
      <t>マンエン</t>
    </rPh>
    <rPh sb="7" eb="9">
      <t>ミマン</t>
    </rPh>
    <phoneticPr fontId="3"/>
  </si>
  <si>
    <t>10～15万円未満</t>
    <rPh sb="5" eb="7">
      <t>マンエン</t>
    </rPh>
    <rPh sb="7" eb="9">
      <t>ミマン</t>
    </rPh>
    <phoneticPr fontId="3"/>
  </si>
  <si>
    <t>８～10万円未満</t>
    <rPh sb="4" eb="6">
      <t>マンエン</t>
    </rPh>
    <rPh sb="6" eb="8">
      <t>ミマン</t>
    </rPh>
    <phoneticPr fontId="3"/>
  </si>
  <si>
    <t>７～８万円未満</t>
    <rPh sb="3" eb="5">
      <t>マンエン</t>
    </rPh>
    <rPh sb="5" eb="7">
      <t>ミマン</t>
    </rPh>
    <phoneticPr fontId="3"/>
  </si>
  <si>
    <t>６～７万円未満</t>
    <rPh sb="3" eb="5">
      <t>マンエン</t>
    </rPh>
    <rPh sb="5" eb="7">
      <t>ミマン</t>
    </rPh>
    <phoneticPr fontId="3"/>
  </si>
  <si>
    <t>５～６万円未満</t>
    <rPh sb="3" eb="5">
      <t>マンエン</t>
    </rPh>
    <rPh sb="5" eb="7">
      <t>ミマン</t>
    </rPh>
    <phoneticPr fontId="3"/>
  </si>
  <si>
    <t>４～５万円未満</t>
    <rPh sb="3" eb="5">
      <t>マンエン</t>
    </rPh>
    <rPh sb="5" eb="7">
      <t>ミマン</t>
    </rPh>
    <phoneticPr fontId="3"/>
  </si>
  <si>
    <t>３～４万円未満</t>
    <rPh sb="3" eb="5">
      <t>マンエン</t>
    </rPh>
    <rPh sb="5" eb="7">
      <t>ミマン</t>
    </rPh>
    <phoneticPr fontId="3"/>
  </si>
  <si>
    <t>３万円未満</t>
    <rPh sb="1" eb="2">
      <t>マン</t>
    </rPh>
    <rPh sb="2" eb="3">
      <t>エン</t>
    </rPh>
    <rPh sb="3" eb="5">
      <t>ミマン</t>
    </rPh>
    <phoneticPr fontId="3"/>
  </si>
  <si>
    <t>（前払い金考慮後家賃）</t>
    <phoneticPr fontId="9"/>
  </si>
  <si>
    <t>居住費用</t>
    <rPh sb="0" eb="2">
      <t>キョジュウ</t>
    </rPh>
    <rPh sb="2" eb="4">
      <t>ヒヨウ</t>
    </rPh>
    <phoneticPr fontId="9"/>
  </si>
  <si>
    <t>問4(2)</t>
    <rPh sb="0" eb="1">
      <t>トイ</t>
    </rPh>
    <phoneticPr fontId="3"/>
  </si>
  <si>
    <t>エラー・
無回答</t>
    <rPh sb="5" eb="8">
      <t>ムカイトウ</t>
    </rPh>
    <phoneticPr fontId="3"/>
  </si>
  <si>
    <t>７～９人</t>
    <rPh sb="3" eb="4">
      <t>ニン</t>
    </rPh>
    <phoneticPr fontId="3"/>
  </si>
  <si>
    <t>４～６人</t>
    <rPh sb="3" eb="4">
      <t>ニン</t>
    </rPh>
    <phoneticPr fontId="3"/>
  </si>
  <si>
    <t>１～３人</t>
    <rPh sb="3" eb="4">
      <t>ニン</t>
    </rPh>
    <phoneticPr fontId="3"/>
  </si>
  <si>
    <t>不明</t>
    <rPh sb="0" eb="2">
      <t>フメイ</t>
    </rPh>
    <phoneticPr fontId="3"/>
  </si>
  <si>
    <t>Ｍ</t>
  </si>
  <si>
    <t>Ⅳ</t>
  </si>
  <si>
    <t>Ⅲ</t>
  </si>
  <si>
    <t>Ⅱ</t>
  </si>
  <si>
    <t>Ⅰ</t>
  </si>
  <si>
    <t>自立</t>
    <rPh sb="0" eb="2">
      <t>ジリツ</t>
    </rPh>
    <phoneticPr fontId="3"/>
  </si>
  <si>
    <t>不明・
申請中等</t>
    <rPh sb="0" eb="2">
      <t>フメイ</t>
    </rPh>
    <rPh sb="4" eb="6">
      <t>シンセイ</t>
    </rPh>
    <rPh sb="6" eb="7">
      <t>ナカ</t>
    </rPh>
    <rPh sb="7" eb="8">
      <t>トウ</t>
    </rPh>
    <phoneticPr fontId="3"/>
  </si>
  <si>
    <t>要介護５</t>
    <rPh sb="0" eb="3">
      <t>ヨウカイゴ</t>
    </rPh>
    <phoneticPr fontId="3"/>
  </si>
  <si>
    <t>要介護４</t>
    <rPh sb="0" eb="3">
      <t>ヨウカイゴ</t>
    </rPh>
    <phoneticPr fontId="3"/>
  </si>
  <si>
    <t>要介護３</t>
    <rPh sb="0" eb="3">
      <t>ヨウカイゴ</t>
    </rPh>
    <phoneticPr fontId="3"/>
  </si>
  <si>
    <t>要介護２</t>
    <rPh sb="0" eb="3">
      <t>ヨウカイゴ</t>
    </rPh>
    <phoneticPr fontId="3"/>
  </si>
  <si>
    <t>要介護１</t>
    <rPh sb="0" eb="3">
      <t>ヨウカイゴ</t>
    </rPh>
    <phoneticPr fontId="3"/>
  </si>
  <si>
    <t>要支援２</t>
    <rPh sb="0" eb="3">
      <t>ヨウシエン</t>
    </rPh>
    <phoneticPr fontId="3"/>
  </si>
  <si>
    <t>要支援１</t>
    <rPh sb="0" eb="3">
      <t>ヨウシエン</t>
    </rPh>
    <phoneticPr fontId="3"/>
  </si>
  <si>
    <t>自立・
認定なし</t>
    <rPh sb="4" eb="6">
      <t>ニンテイ</t>
    </rPh>
    <phoneticPr fontId="3"/>
  </si>
  <si>
    <t>問8(5)⑭「たんの吸引」「胃ろう・腸ろうの管理」「経鼻経管栄養の管理」のいずれかを要する実人数</t>
    <rPh sb="0" eb="1">
      <t>トイ</t>
    </rPh>
    <phoneticPr fontId="3"/>
  </si>
  <si>
    <t>問8(5)⑬重複を除いた実際の入居者数</t>
    <rPh sb="0" eb="1">
      <t>トイ</t>
    </rPh>
    <phoneticPr fontId="3"/>
  </si>
  <si>
    <t>問８(4) 認知症の程度別入居者数（人数積み上げ）</t>
    <rPh sb="6" eb="9">
      <t>ニンチショウ</t>
    </rPh>
    <rPh sb="10" eb="12">
      <t>テイド</t>
    </rPh>
    <rPh sb="12" eb="13">
      <t>ベツ</t>
    </rPh>
    <rPh sb="13" eb="16">
      <t>ニュウキョシャ</t>
    </rPh>
    <rPh sb="16" eb="17">
      <t>スウ</t>
    </rPh>
    <rPh sb="18" eb="20">
      <t>ニンズウ</t>
    </rPh>
    <rPh sb="20" eb="21">
      <t>ツ</t>
    </rPh>
    <rPh sb="22" eb="23">
      <t>ア</t>
    </rPh>
    <phoneticPr fontId="3"/>
  </si>
  <si>
    <t>問８(3) 要介護度別入居者数（人数積み上げ）</t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カズ</t>
    </rPh>
    <rPh sb="16" eb="18">
      <t>ニンズウ</t>
    </rPh>
    <rPh sb="18" eb="19">
      <t>ツ</t>
    </rPh>
    <rPh sb="20" eb="21">
      <t>ア</t>
    </rPh>
    <phoneticPr fontId="3"/>
  </si>
  <si>
    <t>問８(5) ⑬⑭医療処置を有する入居者数（人数積み上げ）</t>
    <rPh sb="8" eb="10">
      <t>イリョウ</t>
    </rPh>
    <rPh sb="10" eb="12">
      <t>ショチ</t>
    </rPh>
    <rPh sb="13" eb="14">
      <t>ユウ</t>
    </rPh>
    <rPh sb="16" eb="19">
      <t>ニュウキョシャ</t>
    </rPh>
    <rPh sb="19" eb="20">
      <t>スウ</t>
    </rPh>
    <phoneticPr fontId="3"/>
  </si>
  <si>
    <t>50～80％未満</t>
    <rPh sb="6" eb="8">
      <t>ミマン</t>
    </rPh>
    <phoneticPr fontId="3"/>
  </si>
  <si>
    <t>20～50％未満</t>
    <rPh sb="6" eb="8">
      <t>ミマン</t>
    </rPh>
    <phoneticPr fontId="3"/>
  </si>
  <si>
    <t>20人以上</t>
    <rPh sb="2" eb="3">
      <t>ニン</t>
    </rPh>
    <rPh sb="3" eb="5">
      <t>イジョウ</t>
    </rPh>
    <phoneticPr fontId="3"/>
  </si>
  <si>
    <t>15～19人</t>
    <rPh sb="5" eb="6">
      <t>ニン</t>
    </rPh>
    <phoneticPr fontId="3"/>
  </si>
  <si>
    <t>10～14人</t>
    <rPh sb="5" eb="6">
      <t>ニン</t>
    </rPh>
    <phoneticPr fontId="3"/>
  </si>
  <si>
    <t>２～３人</t>
    <rPh sb="3" eb="4">
      <t>ヒト</t>
    </rPh>
    <phoneticPr fontId="3"/>
  </si>
  <si>
    <t>０人</t>
  </si>
  <si>
    <t>問８(7) 入居者総数に対する生活保護を受給している入居者の割合</t>
    <rPh sb="6" eb="9">
      <t>ニュウキョシャ</t>
    </rPh>
    <rPh sb="9" eb="11">
      <t>ソウスウ</t>
    </rPh>
    <rPh sb="12" eb="13">
      <t>タイ</t>
    </rPh>
    <rPh sb="15" eb="17">
      <t>セイカツ</t>
    </rPh>
    <rPh sb="17" eb="19">
      <t>ホゴ</t>
    </rPh>
    <rPh sb="20" eb="22">
      <t>ジュキュウ</t>
    </rPh>
    <rPh sb="26" eb="29">
      <t>ニュウキョシャ</t>
    </rPh>
    <rPh sb="30" eb="32">
      <t>ワリアイ</t>
    </rPh>
    <phoneticPr fontId="3"/>
  </si>
  <si>
    <t>問８(7) 生活保護を受給している入居者数</t>
    <rPh sb="6" eb="8">
      <t>セイカツ</t>
    </rPh>
    <rPh sb="8" eb="10">
      <t>ホゴ</t>
    </rPh>
    <rPh sb="11" eb="13">
      <t>ジュキュウ</t>
    </rPh>
    <rPh sb="17" eb="20">
      <t>ニュウキョシャ</t>
    </rPh>
    <rPh sb="20" eb="21">
      <t>スウ</t>
    </rPh>
    <phoneticPr fontId="3"/>
  </si>
  <si>
    <t>いる入居者の割合</t>
    <phoneticPr fontId="9"/>
  </si>
  <si>
    <t>生活保護を受給して</t>
    <phoneticPr fontId="9"/>
  </si>
  <si>
    <t>入居者総数に対する</t>
    <rPh sb="0" eb="3">
      <t>ニュウキョシャ</t>
    </rPh>
    <rPh sb="3" eb="5">
      <t>ソウスウ</t>
    </rPh>
    <rPh sb="6" eb="7">
      <t>タイ</t>
    </rPh>
    <phoneticPr fontId="9"/>
  </si>
  <si>
    <t>問8(7)</t>
    <rPh sb="0" eb="1">
      <t>トイ</t>
    </rPh>
    <phoneticPr fontId="7"/>
  </si>
  <si>
    <t>50％以上</t>
    <rPh sb="3" eb="5">
      <t>イジョウ</t>
    </rPh>
    <phoneticPr fontId="3"/>
  </si>
  <si>
    <t>20～30％未満</t>
    <rPh sb="6" eb="8">
      <t>ミマン</t>
    </rPh>
    <phoneticPr fontId="3"/>
  </si>
  <si>
    <t>10～20％未満</t>
    <rPh sb="6" eb="8">
      <t>ミマン</t>
    </rPh>
    <phoneticPr fontId="3"/>
  </si>
  <si>
    <t>10％未満</t>
    <rPh sb="3" eb="5">
      <t>ミマン</t>
    </rPh>
    <phoneticPr fontId="3"/>
  </si>
  <si>
    <t>問11(2) 定員に対する退去者の割合</t>
    <rPh sb="7" eb="9">
      <t>テイイン</t>
    </rPh>
    <rPh sb="10" eb="11">
      <t>タイ</t>
    </rPh>
    <rPh sb="13" eb="16">
      <t>タイキョシャ</t>
    </rPh>
    <rPh sb="17" eb="19">
      <t>ワリアイ</t>
    </rPh>
    <phoneticPr fontId="3"/>
  </si>
  <si>
    <t>平均
（円）</t>
    <rPh sb="0" eb="2">
      <t>ヘイキン</t>
    </rPh>
    <rPh sb="4" eb="5">
      <t>エン</t>
    </rPh>
    <phoneticPr fontId="9"/>
  </si>
  <si>
    <t>問４(2) 居住費用（前払い金考慮後家賃）</t>
    <rPh sb="6" eb="8">
      <t>キョジュウ</t>
    </rPh>
    <rPh sb="8" eb="10">
      <t>ヒヨウ</t>
    </rPh>
    <rPh sb="11" eb="13">
      <t>マエバラ</t>
    </rPh>
    <rPh sb="14" eb="15">
      <t>キン</t>
    </rPh>
    <rPh sb="15" eb="17">
      <t>コウリョ</t>
    </rPh>
    <rPh sb="17" eb="18">
      <t>ノチ</t>
    </rPh>
    <rPh sb="18" eb="20">
      <t>ヤチン</t>
    </rPh>
    <phoneticPr fontId="3"/>
  </si>
  <si>
    <t>問４(2) 総額費用（月額換算）</t>
    <rPh sb="0" eb="1">
      <t>トイ</t>
    </rPh>
    <phoneticPr fontId="3"/>
  </si>
  <si>
    <t>3-4．看取りの方針別　看取り率</t>
    <rPh sb="4" eb="6">
      <t>ミト</t>
    </rPh>
    <rPh sb="8" eb="10">
      <t>ホウシン</t>
    </rPh>
    <rPh sb="10" eb="11">
      <t>ベツ</t>
    </rPh>
    <rPh sb="12" eb="14">
      <t>ミト</t>
    </rPh>
    <rPh sb="15" eb="16">
      <t>リツ</t>
    </rPh>
    <phoneticPr fontId="14"/>
  </si>
  <si>
    <t>施設長の所有資格「2看護職（保険師等含む）」</t>
    <rPh sb="0" eb="3">
      <t>シセツチョウ</t>
    </rPh>
    <rPh sb="4" eb="6">
      <t>ショユウ</t>
    </rPh>
    <rPh sb="6" eb="8">
      <t>シカク</t>
    </rPh>
    <rPh sb="10" eb="13">
      <t>カンゴショク</t>
    </rPh>
    <rPh sb="14" eb="16">
      <t>ホケン</t>
    </rPh>
    <rPh sb="16" eb="17">
      <t>シ</t>
    </rPh>
    <rPh sb="17" eb="18">
      <t>ナド</t>
    </rPh>
    <rPh sb="18" eb="19">
      <t>フク</t>
    </rPh>
    <phoneticPr fontId="9"/>
  </si>
  <si>
    <t>1-4．施設の看護体制等</t>
    <rPh sb="4" eb="6">
      <t>シセツ</t>
    </rPh>
    <rPh sb="7" eb="9">
      <t>カンゴ</t>
    </rPh>
    <rPh sb="9" eb="11">
      <t>タイセイ</t>
    </rPh>
    <rPh sb="11" eb="12">
      <t>ナド</t>
    </rPh>
    <phoneticPr fontId="14"/>
  </si>
  <si>
    <t>4.基本</t>
    <rPh sb="2" eb="4">
      <t>キホン</t>
    </rPh>
    <phoneticPr fontId="14"/>
  </si>
  <si>
    <t>看取り介護加算の算定状況</t>
    <rPh sb="8" eb="12">
      <t>サンテイジョウキョウ</t>
    </rPh>
    <phoneticPr fontId="14"/>
  </si>
  <si>
    <t>⑬⑭ 医療処置を要する入居者数</t>
    <rPh sb="3" eb="5">
      <t>イリョウ</t>
    </rPh>
    <rPh sb="5" eb="7">
      <t>ショチ</t>
    </rPh>
    <rPh sb="8" eb="9">
      <t>ヨウ</t>
    </rPh>
    <rPh sb="11" eb="14">
      <t>ニュウキョシャ</t>
    </rPh>
    <rPh sb="14" eb="15">
      <t>スウ</t>
    </rPh>
    <phoneticPr fontId="14"/>
  </si>
  <si>
    <t>夜間看護体制加算の算定状況</t>
    <rPh sb="0" eb="2">
      <t>ヤカン</t>
    </rPh>
    <rPh sb="2" eb="6">
      <t>カンゴタイセイ</t>
    </rPh>
    <rPh sb="6" eb="8">
      <t>カサン</t>
    </rPh>
    <phoneticPr fontId="9"/>
  </si>
  <si>
    <t>医療機関連携加算の算定状況</t>
    <rPh sb="0" eb="4">
      <t>イリョウキカン</t>
    </rPh>
    <rPh sb="4" eb="6">
      <t>レンケイ</t>
    </rPh>
    <rPh sb="6" eb="8">
      <t>カサン</t>
    </rPh>
    <phoneticPr fontId="3"/>
  </si>
  <si>
    <t>利用料金総額月額換算</t>
    <rPh sb="0" eb="10">
      <t>リヨウリョウキンソウガクゲツガクカンサン</t>
    </rPh>
    <phoneticPr fontId="9"/>
  </si>
  <si>
    <t>利用料金総額月額換算</t>
    <phoneticPr fontId="9"/>
  </si>
  <si>
    <t>医療処置を有する入居者数の入居者総数に対する割合</t>
    <phoneticPr fontId="14"/>
  </si>
  <si>
    <t>法人が運営する施設数</t>
    <rPh sb="0" eb="2">
      <t>ホウジン</t>
    </rPh>
    <rPh sb="7" eb="10">
      <t>シセツスウ</t>
    </rPh>
    <phoneticPr fontId="14"/>
  </si>
  <si>
    <t>【特】夜間の医療対応（たん吸引ができる職員の状況）</t>
    <phoneticPr fontId="14"/>
  </si>
  <si>
    <t xml:space="preserve">問8(1)②
/問8(5) </t>
    <phoneticPr fontId="9"/>
  </si>
  <si>
    <t>問8(1)②/問8(5) 医療処置を有する入居者数の入居者総数に対する割合</t>
    <rPh sb="13" eb="15">
      <t>イリョウ</t>
    </rPh>
    <rPh sb="15" eb="17">
      <t>ショチ</t>
    </rPh>
    <rPh sb="18" eb="19">
      <t>ユウ</t>
    </rPh>
    <rPh sb="21" eb="24">
      <t>ニュウキョシャ</t>
    </rPh>
    <rPh sb="24" eb="25">
      <t>スウ</t>
    </rPh>
    <rPh sb="26" eb="29">
      <t>ニュウキョシャ</t>
    </rPh>
    <rPh sb="29" eb="31">
      <t>ソウスウ</t>
    </rPh>
    <rPh sb="32" eb="33">
      <t>タイ</t>
    </rPh>
    <rPh sb="35" eb="37">
      <t>ワリアイ</t>
    </rPh>
    <phoneticPr fontId="3"/>
  </si>
  <si>
    <t>夜間の医療対応（たん吸引ができる職員の状況）</t>
    <phoneticPr fontId="14"/>
  </si>
  <si>
    <r>
      <t xml:space="preserve">看取りの受け入れ方針×看取り対応の重視
</t>
    </r>
    <r>
      <rPr>
        <sz val="9"/>
        <color theme="1"/>
        <rFont val="ＭＳ 明朝"/>
        <family val="1"/>
        <charset val="128"/>
      </rPr>
      <t>・希望があれば受け入れ、かつ、看取りを重視
・希望があれば受け入れるが、看取りは重視していない
・原則的に受け入れていない</t>
    </r>
    <phoneticPr fontId="14"/>
  </si>
  <si>
    <r>
      <t xml:space="preserve">看護職員が入居者の医療対応に関して相談できる体制・取組として貴施設が実施している事柄
</t>
    </r>
    <r>
      <rPr>
        <sz val="9"/>
        <color theme="1"/>
        <rFont val="ＭＳ 明朝"/>
        <family val="1"/>
        <charset val="128"/>
      </rPr>
      <t>　1 施設の関係職員による医療対応に関するケース会議の開催
　4 協力医療機関や主治医を交えたカンファレンスの開催</t>
    </r>
    <rPh sb="0" eb="2">
      <t>カンゴ</t>
    </rPh>
    <rPh sb="2" eb="4">
      <t>ショクイン</t>
    </rPh>
    <rPh sb="5" eb="8">
      <t>ニュウキョシャ</t>
    </rPh>
    <rPh sb="9" eb="11">
      <t>イリョウ</t>
    </rPh>
    <rPh sb="11" eb="13">
      <t>タイオウ</t>
    </rPh>
    <rPh sb="14" eb="15">
      <t>カン</t>
    </rPh>
    <rPh sb="17" eb="19">
      <t>ソウダン</t>
    </rPh>
    <rPh sb="22" eb="24">
      <t>タイセイ</t>
    </rPh>
    <rPh sb="25" eb="27">
      <t>トリクミ</t>
    </rPh>
    <rPh sb="30" eb="31">
      <t>キ</t>
    </rPh>
    <rPh sb="31" eb="33">
      <t>シセツ</t>
    </rPh>
    <rPh sb="34" eb="36">
      <t>ジッシ</t>
    </rPh>
    <rPh sb="40" eb="42">
      <t>コトガラ</t>
    </rPh>
    <phoneticPr fontId="14"/>
  </si>
  <si>
    <t>問6(1)①</t>
    <rPh sb="0" eb="1">
      <t>トイ</t>
    </rPh>
    <phoneticPr fontId="9"/>
  </si>
  <si>
    <t>(2)①</t>
    <phoneticPr fontId="9"/>
  </si>
  <si>
    <t>(1)①</t>
    <phoneticPr fontId="9"/>
  </si>
  <si>
    <t>問7(2)①</t>
    <rPh sb="0" eb="1">
      <t>トイ</t>
    </rPh>
    <phoneticPr fontId="3"/>
  </si>
  <si>
    <t>看取りの受け入れ方針</t>
    <rPh sb="0" eb="2">
      <t>ミト</t>
    </rPh>
    <rPh sb="4" eb="5">
      <t>ウ</t>
    </rPh>
    <rPh sb="6" eb="7">
      <t>イ</t>
    </rPh>
    <rPh sb="8" eb="10">
      <t>ホウシン</t>
    </rPh>
    <phoneticPr fontId="9"/>
  </si>
  <si>
    <t>×看取り対応の重視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</si>
</sst>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"/>
    <numFmt numFmtId="178" formatCode="&quot;(&quot;#&quot;)&quot;"/>
    <numFmt numFmtId="179" formatCode="&quot;問&quot;#"/>
  </numFmts>
  <fonts count="22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1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3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176" fontId="8" fillId="0" borderId="6" xfId="0" applyNumberFormat="1" applyFont="1" applyBorder="1">
      <alignment vertic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176" fontId="8" fillId="0" borderId="10" xfId="0" applyNumberFormat="1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3" fontId="8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>
      <alignment vertical="center"/>
    </xf>
    <xf numFmtId="0" fontId="8" fillId="2" borderId="0" xfId="0" applyFont="1" applyFill="1">
      <alignment vertical="center"/>
    </xf>
    <xf numFmtId="0" fontId="8" fillId="0" borderId="0" xfId="0" applyNumberFormat="1" applyFont="1">
      <alignment vertical="center"/>
    </xf>
    <xf numFmtId="0" fontId="8" fillId="0" borderId="3" xfId="0" applyNumberFormat="1" applyFont="1" applyBorder="1" applyAlignment="1">
      <alignment vertical="top" wrapText="1"/>
    </xf>
    <xf numFmtId="0" fontId="8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right" vertical="center"/>
    </xf>
    <xf numFmtId="3" fontId="8" fillId="0" borderId="10" xfId="0" applyNumberFormat="1" applyFont="1" applyBorder="1">
      <alignment vertical="center"/>
    </xf>
    <xf numFmtId="3" fontId="8" fillId="0" borderId="8" xfId="0" applyNumberFormat="1" applyFont="1" applyBorder="1">
      <alignment vertical="center"/>
    </xf>
    <xf numFmtId="0" fontId="8" fillId="0" borderId="4" xfId="0" applyFont="1" applyFill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1" fillId="0" borderId="9" xfId="0" applyFont="1" applyBorder="1">
      <alignment vertical="center"/>
    </xf>
    <xf numFmtId="0" fontId="8" fillId="0" borderId="10" xfId="0" applyFont="1" applyBorder="1" applyAlignment="1">
      <alignment horizontal="center" vertical="top" textRotation="255"/>
    </xf>
    <xf numFmtId="0" fontId="8" fillId="0" borderId="8" xfId="0" applyFont="1" applyBorder="1" applyAlignment="1">
      <alignment horizontal="center" vertical="top" textRotation="255"/>
    </xf>
    <xf numFmtId="0" fontId="8" fillId="0" borderId="5" xfId="0" applyFont="1" applyBorder="1" applyAlignment="1">
      <alignment vertical="center"/>
    </xf>
    <xf numFmtId="0" fontId="8" fillId="0" borderId="6" xfId="0" applyNumberFormat="1" applyFont="1" applyBorder="1" applyAlignment="1">
      <alignment vertical="center"/>
    </xf>
    <xf numFmtId="3" fontId="8" fillId="0" borderId="11" xfId="0" applyNumberFormat="1" applyFont="1" applyBorder="1">
      <alignment vertical="center"/>
    </xf>
    <xf numFmtId="176" fontId="8" fillId="0" borderId="11" xfId="0" applyNumberFormat="1" applyFont="1" applyBorder="1">
      <alignment vertical="center"/>
    </xf>
    <xf numFmtId="176" fontId="8" fillId="0" borderId="11" xfId="0" applyNumberFormat="1" applyFont="1" applyBorder="1" applyAlignment="1">
      <alignment horizontal="right" vertical="center"/>
    </xf>
    <xf numFmtId="0" fontId="8" fillId="2" borderId="0" xfId="0" applyNumberFormat="1" applyFont="1" applyFill="1">
      <alignment vertical="center"/>
    </xf>
    <xf numFmtId="0" fontId="8" fillId="0" borderId="11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top" textRotation="255"/>
    </xf>
    <xf numFmtId="0" fontId="11" fillId="0" borderId="10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8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8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top" textRotation="255"/>
    </xf>
    <xf numFmtId="0" fontId="8" fillId="0" borderId="8" xfId="0" applyFont="1" applyBorder="1" applyAlignment="1">
      <alignment horizontal="center" vertical="top" textRotation="255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NumberFormat="1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4" xfId="0" applyNumberFormat="1" applyFont="1" applyBorder="1" applyAlignment="1">
      <alignment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10" xfId="0" applyFont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 textRotation="255"/>
    </xf>
    <xf numFmtId="0" fontId="11" fillId="0" borderId="8" xfId="0" applyFont="1" applyBorder="1" applyAlignment="1">
      <alignment horizontal="center" vertical="top" textRotation="255" wrapText="1"/>
    </xf>
    <xf numFmtId="0" fontId="8" fillId="0" borderId="8" xfId="0" applyFont="1" applyBorder="1" applyAlignment="1">
      <alignment horizontal="center" vertical="top" textRotation="255"/>
    </xf>
    <xf numFmtId="0" fontId="8" fillId="0" borderId="8" xfId="0" applyFont="1" applyBorder="1" applyAlignment="1">
      <alignment horizontal="center" vertical="top" textRotation="255"/>
    </xf>
    <xf numFmtId="0" fontId="8" fillId="0" borderId="7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2" xfId="0" applyFont="1" applyBorder="1">
      <alignment vertical="center"/>
    </xf>
    <xf numFmtId="0" fontId="8" fillId="0" borderId="1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12" fillId="0" borderId="1" xfId="0" applyFont="1" applyBorder="1" applyAlignment="1">
      <alignment vertical="top" wrapText="1"/>
    </xf>
    <xf numFmtId="3" fontId="8" fillId="0" borderId="9" xfId="0" applyNumberFormat="1" applyFont="1" applyBorder="1">
      <alignment vertical="center"/>
    </xf>
    <xf numFmtId="3" fontId="8" fillId="0" borderId="7" xfId="0" applyNumberFormat="1" applyFont="1" applyBorder="1">
      <alignment vertical="center"/>
    </xf>
    <xf numFmtId="0" fontId="8" fillId="0" borderId="17" xfId="0" applyFont="1" applyBorder="1" applyAlignment="1">
      <alignment horizontal="centerContinuous" vertical="center"/>
    </xf>
    <xf numFmtId="176" fontId="8" fillId="0" borderId="19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3" fontId="8" fillId="0" borderId="21" xfId="0" applyNumberFormat="1" applyFont="1" applyBorder="1">
      <alignment vertical="center"/>
    </xf>
    <xf numFmtId="3" fontId="8" fillId="0" borderId="22" xfId="0" applyNumberFormat="1" applyFont="1" applyBorder="1">
      <alignment vertical="center"/>
    </xf>
    <xf numFmtId="176" fontId="8" fillId="0" borderId="23" xfId="0" applyNumberFormat="1" applyFont="1" applyBorder="1">
      <alignment vertical="center"/>
    </xf>
    <xf numFmtId="176" fontId="8" fillId="0" borderId="21" xfId="0" applyNumberFormat="1" applyFont="1" applyBorder="1">
      <alignment vertical="center"/>
    </xf>
    <xf numFmtId="0" fontId="8" fillId="0" borderId="10" xfId="0" applyFont="1" applyBorder="1" applyAlignment="1">
      <alignment horizontal="center" vertical="top" textRotation="255"/>
    </xf>
    <xf numFmtId="0" fontId="10" fillId="0" borderId="4" xfId="0" applyFont="1" applyFill="1" applyBorder="1" applyAlignment="1">
      <alignment vertical="top" wrapText="1"/>
    </xf>
    <xf numFmtId="3" fontId="8" fillId="0" borderId="6" xfId="0" applyNumberFormat="1" applyFont="1" applyFill="1" applyBorder="1">
      <alignment vertical="center"/>
    </xf>
    <xf numFmtId="176" fontId="8" fillId="0" borderId="11" xfId="0" applyNumberFormat="1" applyFont="1" applyFill="1" applyBorder="1">
      <alignment vertical="center"/>
    </xf>
    <xf numFmtId="176" fontId="8" fillId="0" borderId="10" xfId="0" applyNumberFormat="1" applyFont="1" applyFill="1" applyBorder="1">
      <alignment vertical="center"/>
    </xf>
    <xf numFmtId="176" fontId="8" fillId="0" borderId="8" xfId="0" applyNumberFormat="1" applyFont="1" applyFill="1" applyBorder="1">
      <alignment vertical="center"/>
    </xf>
    <xf numFmtId="3" fontId="8" fillId="0" borderId="10" xfId="0" applyNumberFormat="1" applyFont="1" applyFill="1" applyBorder="1">
      <alignment vertical="center"/>
    </xf>
    <xf numFmtId="3" fontId="8" fillId="0" borderId="0" xfId="0" applyNumberFormat="1" applyFont="1" applyFill="1">
      <alignment vertical="center"/>
    </xf>
    <xf numFmtId="0" fontId="8" fillId="0" borderId="10" xfId="0" applyFont="1" applyBorder="1" applyAlignment="1">
      <alignment horizontal="center" vertical="top" textRotation="255"/>
    </xf>
    <xf numFmtId="0" fontId="8" fillId="0" borderId="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9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/>
    </xf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177" fontId="8" fillId="0" borderId="10" xfId="0" applyNumberFormat="1" applyFont="1" applyBorder="1">
      <alignment vertical="center"/>
    </xf>
    <xf numFmtId="177" fontId="8" fillId="0" borderId="8" xfId="0" applyNumberFormat="1" applyFont="1" applyBorder="1">
      <alignment vertical="center"/>
    </xf>
    <xf numFmtId="0" fontId="15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 shrinkToFit="1"/>
    </xf>
    <xf numFmtId="179" fontId="13" fillId="3" borderId="0" xfId="0" applyNumberFormat="1" applyFont="1" applyFill="1" applyAlignment="1">
      <alignment horizontal="right" vertical="center"/>
    </xf>
    <xf numFmtId="178" fontId="13" fillId="3" borderId="0" xfId="0" applyNumberFormat="1" applyFont="1" applyFill="1" applyAlignment="1">
      <alignment horizontal="center" vertical="center"/>
    </xf>
    <xf numFmtId="0" fontId="13" fillId="0" borderId="4" xfId="0" applyFont="1" applyBorder="1" applyAlignment="1">
      <alignment vertical="center" wrapText="1" shrinkToFit="1"/>
    </xf>
    <xf numFmtId="0" fontId="18" fillId="4" borderId="4" xfId="0" applyFont="1" applyFill="1" applyBorder="1">
      <alignment vertical="center"/>
    </xf>
    <xf numFmtId="179" fontId="18" fillId="0" borderId="4" xfId="0" applyNumberFormat="1" applyFont="1" applyBorder="1" applyAlignment="1">
      <alignment horizontal="center" vertical="center"/>
    </xf>
    <xf numFmtId="17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 shrinkToFit="1"/>
    </xf>
    <xf numFmtId="0" fontId="18" fillId="3" borderId="0" xfId="0" applyFont="1" applyFill="1">
      <alignment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 shrinkToFit="1"/>
    </xf>
    <xf numFmtId="0" fontId="19" fillId="3" borderId="0" xfId="0" applyFont="1" applyFill="1">
      <alignment vertical="center"/>
    </xf>
    <xf numFmtId="0" fontId="8" fillId="0" borderId="6" xfId="0" applyFont="1" applyBorder="1" applyAlignment="1">
      <alignment horizontal="center" vertical="top" textRotation="255"/>
    </xf>
    <xf numFmtId="0" fontId="8" fillId="0" borderId="10" xfId="0" applyFont="1" applyBorder="1" applyAlignment="1">
      <alignment horizontal="center" vertical="top" textRotation="255"/>
    </xf>
    <xf numFmtId="0" fontId="8" fillId="0" borderId="8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textRotation="255"/>
    </xf>
    <xf numFmtId="0" fontId="8" fillId="0" borderId="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176" fontId="8" fillId="0" borderId="0" xfId="0" applyNumberFormat="1" applyFont="1">
      <alignment vertical="center"/>
    </xf>
    <xf numFmtId="0" fontId="8" fillId="0" borderId="27" xfId="0" applyFont="1" applyBorder="1">
      <alignment vertical="center"/>
    </xf>
    <xf numFmtId="0" fontId="8" fillId="0" borderId="26" xfId="0" applyFont="1" applyBorder="1" applyAlignment="1">
      <alignment vertical="center" wrapText="1"/>
    </xf>
    <xf numFmtId="0" fontId="8" fillId="0" borderId="14" xfId="0" applyFont="1" applyBorder="1">
      <alignment vertical="center"/>
    </xf>
    <xf numFmtId="0" fontId="8" fillId="0" borderId="9" xfId="0" applyFont="1" applyBorder="1" applyAlignment="1">
      <alignment vertical="center" wrapText="1"/>
    </xf>
    <xf numFmtId="176" fontId="8" fillId="0" borderId="24" xfId="0" applyNumberFormat="1" applyFont="1" applyBorder="1">
      <alignment vertical="center"/>
    </xf>
    <xf numFmtId="3" fontId="8" fillId="0" borderId="24" xfId="0" applyNumberFormat="1" applyFont="1" applyBorder="1">
      <alignment vertical="center"/>
    </xf>
    <xf numFmtId="0" fontId="8" fillId="0" borderId="13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vertical="top" wrapText="1"/>
    </xf>
    <xf numFmtId="0" fontId="8" fillId="0" borderId="28" xfId="0" applyFont="1" applyBorder="1">
      <alignment vertical="center"/>
    </xf>
    <xf numFmtId="0" fontId="8" fillId="0" borderId="22" xfId="0" applyFont="1" applyBorder="1" applyAlignment="1">
      <alignment vertical="center" wrapText="1"/>
    </xf>
    <xf numFmtId="176" fontId="8" fillId="0" borderId="21" xfId="0" applyNumberFormat="1" applyFont="1" applyBorder="1" applyAlignment="1">
      <alignment vertical="center" wrapText="1"/>
    </xf>
    <xf numFmtId="3" fontId="8" fillId="0" borderId="21" xfId="0" applyNumberFormat="1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8" fillId="0" borderId="29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6" fontId="8" fillId="0" borderId="30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8" fillId="0" borderId="31" xfId="0" applyNumberFormat="1" applyFont="1" applyBorder="1">
      <alignment vertical="center"/>
    </xf>
    <xf numFmtId="176" fontId="8" fillId="0" borderId="26" xfId="0" applyNumberFormat="1" applyFont="1" applyBorder="1">
      <alignment vertical="center"/>
    </xf>
    <xf numFmtId="3" fontId="8" fillId="0" borderId="32" xfId="0" applyNumberFormat="1" applyFont="1" applyBorder="1">
      <alignment vertical="center"/>
    </xf>
    <xf numFmtId="3" fontId="8" fillId="0" borderId="5" xfId="0" applyNumberFormat="1" applyFont="1" applyBorder="1">
      <alignment vertical="center"/>
    </xf>
    <xf numFmtId="3" fontId="8" fillId="0" borderId="30" xfId="0" applyNumberFormat="1" applyFont="1" applyBorder="1">
      <alignment vertical="center"/>
    </xf>
    <xf numFmtId="0" fontId="8" fillId="0" borderId="3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6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8" xfId="0" applyFont="1" applyBorder="1">
      <alignment vertical="center"/>
    </xf>
    <xf numFmtId="0" fontId="11" fillId="0" borderId="10" xfId="0" applyFont="1" applyBorder="1">
      <alignment vertical="center"/>
    </xf>
    <xf numFmtId="0" fontId="8" fillId="0" borderId="14" xfId="0" applyFont="1" applyBorder="1" applyAlignment="1">
      <alignment horizontal="center" vertical="top" textRotation="255"/>
    </xf>
    <xf numFmtId="0" fontId="8" fillId="0" borderId="13" xfId="0" applyFont="1" applyBorder="1" applyAlignment="1">
      <alignment horizontal="center" vertical="top" textRotation="255"/>
    </xf>
    <xf numFmtId="0" fontId="8" fillId="0" borderId="16" xfId="0" applyFont="1" applyBorder="1" applyAlignment="1">
      <alignment horizontal="center" vertical="top" textRotation="255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21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4" xfId="0" applyFont="1" applyBorder="1" applyAlignment="1">
      <alignment horizontal="center" vertical="top" wrapText="1"/>
    </xf>
    <xf numFmtId="0" fontId="11" fillId="0" borderId="18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177" fontId="8" fillId="0" borderId="8" xfId="0" applyNumberFormat="1" applyFont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0" fontId="16" fillId="3" borderId="0" xfId="2" applyFont="1" applyFill="1">
      <alignment vertical="center"/>
    </xf>
    <xf numFmtId="0" fontId="16" fillId="3" borderId="0" xfId="2" applyFont="1" applyFill="1" applyAlignment="1">
      <alignment vertical="center" shrinkToFit="1"/>
    </xf>
    <xf numFmtId="0" fontId="16" fillId="3" borderId="0" xfId="2" applyFont="1" applyFill="1" applyAlignment="1">
      <alignment horizontal="center" vertical="center"/>
    </xf>
    <xf numFmtId="0" fontId="16" fillId="5" borderId="4" xfId="2" applyFont="1" applyFill="1" applyBorder="1" applyAlignment="1">
      <alignment horizontal="center" vertical="center"/>
    </xf>
    <xf numFmtId="0" fontId="15" fillId="3" borderId="0" xfId="2" applyFont="1" applyFill="1">
      <alignment vertical="center"/>
    </xf>
    <xf numFmtId="0" fontId="0" fillId="0" borderId="4" xfId="0" applyBorder="1" applyAlignment="1">
      <alignment vertical="center" wrapText="1" shrinkToFit="1"/>
    </xf>
    <xf numFmtId="178" fontId="16" fillId="3" borderId="0" xfId="2" applyNumberFormat="1" applyFont="1" applyFill="1" applyAlignment="1">
      <alignment horizontal="center" vertical="center"/>
    </xf>
    <xf numFmtId="179" fontId="16" fillId="3" borderId="0" xfId="2" applyNumberFormat="1" applyFont="1" applyFill="1" applyAlignment="1">
      <alignment horizontal="right" vertical="center"/>
    </xf>
    <xf numFmtId="0" fontId="16" fillId="0" borderId="4" xfId="2" applyFont="1" applyBorder="1" applyAlignment="1">
      <alignment vertical="center" shrinkToFit="1"/>
    </xf>
    <xf numFmtId="178" fontId="16" fillId="0" borderId="4" xfId="2" applyNumberFormat="1" applyFont="1" applyBorder="1" applyAlignment="1">
      <alignment horizontal="center" vertical="center"/>
    </xf>
    <xf numFmtId="179" fontId="16" fillId="0" borderId="4" xfId="2" applyNumberFormat="1" applyFont="1" applyBorder="1" applyAlignment="1">
      <alignment horizontal="center" vertical="center"/>
    </xf>
    <xf numFmtId="0" fontId="16" fillId="4" borderId="4" xfId="2" applyFont="1" applyFill="1" applyBorder="1">
      <alignment vertical="center"/>
    </xf>
    <xf numFmtId="0" fontId="18" fillId="0" borderId="4" xfId="0" applyFont="1" applyBorder="1" applyAlignment="1">
      <alignment horizontal="left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left" vertical="center" wrapText="1" shrinkToFit="1"/>
    </xf>
    <xf numFmtId="0" fontId="18" fillId="0" borderId="4" xfId="0" applyFont="1" applyBorder="1" applyAlignment="1">
      <alignment horizontal="left" vertical="center" shrinkToFit="1"/>
    </xf>
    <xf numFmtId="3" fontId="8" fillId="0" borderId="11" xfId="0" applyNumberFormat="1" applyFont="1" applyFill="1" applyBorder="1">
      <alignment vertical="center"/>
    </xf>
    <xf numFmtId="3" fontId="8" fillId="0" borderId="8" xfId="0" applyNumberFormat="1" applyFont="1" applyFill="1" applyBorder="1">
      <alignment vertical="center"/>
    </xf>
    <xf numFmtId="3" fontId="8" fillId="0" borderId="24" xfId="0" applyNumberFormat="1" applyFont="1" applyFill="1" applyBorder="1">
      <alignment vertical="center"/>
    </xf>
    <xf numFmtId="176" fontId="8" fillId="0" borderId="24" xfId="0" applyNumberFormat="1" applyFont="1" applyFill="1" applyBorder="1">
      <alignment vertical="center"/>
    </xf>
    <xf numFmtId="176" fontId="8" fillId="0" borderId="21" xfId="0" applyNumberFormat="1" applyFont="1" applyFill="1" applyBorder="1">
      <alignment vertical="center"/>
    </xf>
    <xf numFmtId="176" fontId="8" fillId="0" borderId="9" xfId="0" applyNumberFormat="1" applyFont="1" applyFill="1" applyBorder="1">
      <alignment vertical="center"/>
    </xf>
    <xf numFmtId="176" fontId="8" fillId="0" borderId="30" xfId="0" applyNumberFormat="1" applyFont="1" applyFill="1" applyBorder="1">
      <alignment vertical="center"/>
    </xf>
    <xf numFmtId="3" fontId="8" fillId="0" borderId="5" xfId="0" applyNumberFormat="1" applyFont="1" applyFill="1" applyBorder="1">
      <alignment vertical="center"/>
    </xf>
    <xf numFmtId="3" fontId="8" fillId="0" borderId="32" xfId="0" applyNumberFormat="1" applyFont="1" applyFill="1" applyBorder="1">
      <alignment vertical="center"/>
    </xf>
    <xf numFmtId="176" fontId="8" fillId="0" borderId="26" xfId="0" applyNumberFormat="1" applyFont="1" applyFill="1" applyBorder="1">
      <alignment vertical="center"/>
    </xf>
    <xf numFmtId="176" fontId="8" fillId="0" borderId="31" xfId="0" applyNumberFormat="1" applyFont="1" applyFill="1" applyBorder="1">
      <alignment vertical="center"/>
    </xf>
    <xf numFmtId="176" fontId="8" fillId="0" borderId="7" xfId="0" applyNumberFormat="1" applyFont="1" applyFill="1" applyBorder="1">
      <alignment vertical="center"/>
    </xf>
    <xf numFmtId="176" fontId="8" fillId="0" borderId="29" xfId="0" applyNumberFormat="1" applyFont="1" applyFill="1" applyBorder="1">
      <alignment vertical="center"/>
    </xf>
    <xf numFmtId="176" fontId="8" fillId="0" borderId="11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>
      <alignment vertical="center"/>
    </xf>
    <xf numFmtId="3" fontId="8" fillId="0" borderId="30" xfId="0" applyNumberFormat="1" applyFont="1" applyFill="1" applyBorder="1">
      <alignment vertical="center"/>
    </xf>
    <xf numFmtId="3" fontId="8" fillId="0" borderId="21" xfId="0" applyNumberFormat="1" applyFont="1" applyFill="1" applyBorder="1">
      <alignment vertical="center"/>
    </xf>
    <xf numFmtId="3" fontId="8" fillId="0" borderId="6" xfId="0" applyNumberFormat="1" applyFont="1" applyFill="1" applyBorder="1" applyAlignment="1">
      <alignment horizontal="right" vertical="center"/>
    </xf>
    <xf numFmtId="3" fontId="8" fillId="0" borderId="10" xfId="0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horizontal="right" vertical="center"/>
    </xf>
    <xf numFmtId="3" fontId="8" fillId="0" borderId="11" xfId="0" applyNumberFormat="1" applyFont="1" applyFill="1" applyBorder="1" applyAlignment="1">
      <alignment horizontal="right" vertical="center"/>
    </xf>
    <xf numFmtId="0" fontId="16" fillId="5" borderId="4" xfId="2" applyFont="1" applyFill="1" applyBorder="1" applyAlignment="1">
      <alignment horizontal="center" vertical="center" shrinkToFit="1"/>
    </xf>
    <xf numFmtId="179" fontId="16" fillId="0" borderId="4" xfId="2" applyNumberFormat="1" applyFont="1" applyBorder="1" applyAlignment="1">
      <alignment horizontal="center" vertical="center"/>
    </xf>
    <xf numFmtId="178" fontId="16" fillId="0" borderId="4" xfId="2" applyNumberFormat="1" applyFont="1" applyBorder="1" applyAlignment="1">
      <alignment horizontal="center" vertical="center" wrapText="1"/>
    </xf>
    <xf numFmtId="178" fontId="16" fillId="0" borderId="4" xfId="2" applyNumberFormat="1" applyFont="1" applyBorder="1" applyAlignment="1">
      <alignment horizontal="center" vertical="center"/>
    </xf>
    <xf numFmtId="0" fontId="16" fillId="0" borderId="4" xfId="2" applyFont="1" applyBorder="1" applyAlignment="1">
      <alignment horizontal="left" vertical="center" wrapText="1" shrinkToFit="1"/>
    </xf>
    <xf numFmtId="0" fontId="16" fillId="0" borderId="4" xfId="2" applyFont="1" applyBorder="1" applyAlignment="1">
      <alignment horizontal="left" vertical="center" shrinkToFit="1"/>
    </xf>
    <xf numFmtId="0" fontId="16" fillId="0" borderId="4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wrapText="1"/>
    </xf>
    <xf numFmtId="179" fontId="18" fillId="0" borderId="6" xfId="0" applyNumberFormat="1" applyFont="1" applyBorder="1" applyAlignment="1">
      <alignment horizontal="center" vertical="center"/>
    </xf>
    <xf numFmtId="179" fontId="18" fillId="0" borderId="8" xfId="0" applyNumberFormat="1" applyFont="1" applyBorder="1" applyAlignment="1">
      <alignment horizontal="center" vertical="center"/>
    </xf>
    <xf numFmtId="178" fontId="18" fillId="0" borderId="6" xfId="0" applyNumberFormat="1" applyFont="1" applyBorder="1" applyAlignment="1">
      <alignment horizontal="center" vertical="center"/>
    </xf>
    <xf numFmtId="178" fontId="18" fillId="0" borderId="8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left" vertical="top" wrapText="1" shrinkToFit="1"/>
    </xf>
    <xf numFmtId="0" fontId="13" fillId="0" borderId="8" xfId="0" applyFont="1" applyBorder="1" applyAlignment="1">
      <alignment horizontal="left" vertical="top" wrapText="1" shrinkToFit="1"/>
    </xf>
    <xf numFmtId="179" fontId="18" fillId="0" borderId="1" xfId="0" applyNumberFormat="1" applyFont="1" applyBorder="1" applyAlignment="1">
      <alignment horizontal="center" vertical="center" wrapText="1"/>
    </xf>
    <xf numFmtId="179" fontId="18" fillId="0" borderId="3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79" fontId="18" fillId="0" borderId="10" xfId="0" applyNumberFormat="1" applyFont="1" applyBorder="1" applyAlignment="1">
      <alignment horizontal="center" vertical="center"/>
    </xf>
    <xf numFmtId="178" fontId="18" fillId="0" borderId="10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top" wrapText="1" shrinkToFit="1"/>
    </xf>
    <xf numFmtId="0" fontId="18" fillId="0" borderId="10" xfId="0" applyFont="1" applyBorder="1" applyAlignment="1">
      <alignment horizontal="left" vertical="top" wrapText="1" shrinkToFit="1"/>
    </xf>
    <xf numFmtId="0" fontId="18" fillId="0" borderId="8" xfId="0" applyFont="1" applyBorder="1" applyAlignment="1">
      <alignment horizontal="left" vertical="top" wrapText="1" shrinkToFit="1"/>
    </xf>
    <xf numFmtId="0" fontId="18" fillId="0" borderId="6" xfId="0" applyFont="1" applyBorder="1" applyAlignment="1">
      <alignment horizontal="left" vertical="center" wrapText="1" shrinkToFit="1"/>
    </xf>
    <xf numFmtId="0" fontId="18" fillId="0" borderId="10" xfId="0" applyFont="1" applyBorder="1" applyAlignment="1">
      <alignment horizontal="left" vertical="center" wrapText="1" shrinkToFit="1"/>
    </xf>
    <xf numFmtId="0" fontId="18" fillId="0" borderId="8" xfId="0" applyFont="1" applyBorder="1" applyAlignment="1">
      <alignment horizontal="left" vertical="center" wrapText="1" shrinkToFit="1"/>
    </xf>
    <xf numFmtId="179" fontId="18" fillId="0" borderId="4" xfId="0" applyNumberFormat="1" applyFont="1" applyBorder="1" applyAlignment="1">
      <alignment horizontal="center" vertical="center"/>
    </xf>
    <xf numFmtId="17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shrinkToFit="1"/>
    </xf>
    <xf numFmtId="0" fontId="18" fillId="0" borderId="8" xfId="0" applyFont="1" applyBorder="1" applyAlignment="1">
      <alignment horizontal="left" vertical="center" shrinkToFit="1"/>
    </xf>
    <xf numFmtId="0" fontId="18" fillId="0" borderId="10" xfId="0" applyFont="1" applyBorder="1" applyAlignment="1">
      <alignment horizontal="left" vertical="center" shrinkToFit="1"/>
    </xf>
    <xf numFmtId="179" fontId="18" fillId="0" borderId="5" xfId="0" applyNumberFormat="1" applyFont="1" applyBorder="1" applyAlignment="1">
      <alignment horizontal="center" vertical="center" wrapText="1"/>
    </xf>
    <xf numFmtId="179" fontId="18" fillId="0" borderId="13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179" fontId="18" fillId="0" borderId="14" xfId="0" applyNumberFormat="1" applyFont="1" applyBorder="1" applyAlignment="1">
      <alignment horizontal="center" vertical="center"/>
    </xf>
    <xf numFmtId="179" fontId="18" fillId="0" borderId="7" xfId="0" applyNumberFormat="1" applyFont="1" applyBorder="1" applyAlignment="1">
      <alignment horizontal="center" vertical="center"/>
    </xf>
    <xf numFmtId="179" fontId="18" fillId="0" borderId="1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 textRotation="255"/>
    </xf>
    <xf numFmtId="0" fontId="8" fillId="0" borderId="10" xfId="0" applyFont="1" applyBorder="1" applyAlignment="1">
      <alignment horizontal="center" vertical="top" textRotation="255"/>
    </xf>
    <xf numFmtId="0" fontId="11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textRotation="255"/>
    </xf>
    <xf numFmtId="0" fontId="8" fillId="0" borderId="13" xfId="0" applyFont="1" applyBorder="1" applyAlignment="1">
      <alignment horizontal="center" vertical="top" textRotation="255"/>
    </xf>
    <xf numFmtId="0" fontId="8" fillId="0" borderId="14" xfId="0" applyFont="1" applyBorder="1" applyAlignment="1">
      <alignment horizontal="center" vertical="top" textRotation="255"/>
    </xf>
    <xf numFmtId="0" fontId="8" fillId="0" borderId="16" xfId="0" applyFont="1" applyBorder="1" applyAlignment="1">
      <alignment horizontal="center" vertical="top" textRotation="255"/>
    </xf>
    <xf numFmtId="0" fontId="11" fillId="0" borderId="6" xfId="0" applyFont="1" applyBorder="1" applyAlignment="1">
      <alignment vertical="center" textRotation="255" wrapText="1"/>
    </xf>
    <xf numFmtId="0" fontId="11" fillId="0" borderId="10" xfId="0" applyFont="1" applyBorder="1" applyAlignment="1">
      <alignment vertical="center" textRotation="255" wrapText="1"/>
    </xf>
    <xf numFmtId="0" fontId="11" fillId="0" borderId="8" xfId="0" applyFont="1" applyBorder="1" applyAlignment="1">
      <alignment vertical="center" textRotation="255" wrapText="1"/>
    </xf>
    <xf numFmtId="0" fontId="20" fillId="0" borderId="6" xfId="0" applyFont="1" applyBorder="1" applyAlignment="1">
      <alignment vertical="top" textRotation="255"/>
    </xf>
    <xf numFmtId="0" fontId="20" fillId="0" borderId="10" xfId="0" applyFont="1" applyBorder="1" applyAlignment="1">
      <alignment vertical="top" textRotation="255"/>
    </xf>
    <xf numFmtId="0" fontId="20" fillId="0" borderId="8" xfId="0" applyFont="1" applyBorder="1" applyAlignment="1">
      <alignment vertical="top" textRotation="255"/>
    </xf>
  </cellXfs>
  <cellStyles count="3">
    <cellStyle name="標準" xfId="0" builtinId="0"/>
    <cellStyle name="標準 2" xfId="1" xr:uid="{EFFAC729-D899-4439-8495-18AF98AFC9FC}"/>
    <cellStyle name="標準 2 2" xfId="2" xr:uid="{00C3F073-DF87-439B-9E23-091AF4106D3E}"/>
  </cellStyles>
  <dxfs count="0"/>
  <tableStyles count="0" defaultTableStyle="TableStyleMedium2" defaultPivotStyle="PivotStyleLight16"/>
  <colors>
    <mruColors>
      <color rgb="FFFFCCFF"/>
      <color rgb="FFFFFFCC"/>
      <color rgb="FF66FF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3864-3F74-4184-91B6-A60EED25EBBE}">
  <dimension ref="A1:H136"/>
  <sheetViews>
    <sheetView tabSelected="1" view="pageBreakPreview" zoomScale="85" zoomScaleNormal="85" zoomScaleSheetLayoutView="85" zoomScalePageLayoutView="70" workbookViewId="0">
      <selection activeCell="K81" sqref="K81"/>
    </sheetView>
  </sheetViews>
  <sheetFormatPr defaultColWidth="10.28515625" defaultRowHeight="13.5" x14ac:dyDescent="0.15"/>
  <cols>
    <col min="1" max="1" width="4.5703125" style="199" customWidth="1"/>
    <col min="2" max="2" width="4.85546875" style="199" customWidth="1"/>
    <col min="3" max="3" width="6" style="199" customWidth="1"/>
    <col min="4" max="4" width="7.85546875" style="201" customWidth="1"/>
    <col min="5" max="5" width="49.85546875" style="200" customWidth="1"/>
    <col min="6" max="6" width="6" style="199" customWidth="1"/>
    <col min="7" max="7" width="7.85546875" style="201" customWidth="1"/>
    <col min="8" max="8" width="49.85546875" style="200" customWidth="1"/>
    <col min="9" max="16384" width="10.28515625" style="199"/>
  </cols>
  <sheetData>
    <row r="1" spans="1:8" x14ac:dyDescent="0.15">
      <c r="A1" s="203" t="s">
        <v>225</v>
      </c>
      <c r="F1" s="206"/>
      <c r="G1" s="205"/>
    </row>
    <row r="2" spans="1:8" x14ac:dyDescent="0.15">
      <c r="F2" s="206"/>
      <c r="G2" s="205"/>
    </row>
    <row r="3" spans="1:8" x14ac:dyDescent="0.15">
      <c r="A3" s="203" t="s">
        <v>236</v>
      </c>
      <c r="B3" s="203"/>
      <c r="F3" s="206"/>
      <c r="G3" s="205"/>
    </row>
    <row r="4" spans="1:8" x14ac:dyDescent="0.15">
      <c r="A4" s="203"/>
      <c r="B4" s="203"/>
      <c r="F4" s="206"/>
      <c r="G4" s="205"/>
    </row>
    <row r="5" spans="1:8" x14ac:dyDescent="0.15">
      <c r="B5" s="203" t="s">
        <v>233</v>
      </c>
      <c r="F5" s="200"/>
      <c r="G5" s="200"/>
    </row>
    <row r="6" spans="1:8" x14ac:dyDescent="0.15">
      <c r="B6" s="202" t="s">
        <v>164</v>
      </c>
      <c r="C6" s="236" t="s">
        <v>163</v>
      </c>
      <c r="D6" s="236"/>
      <c r="E6" s="236"/>
      <c r="F6" s="236" t="s">
        <v>162</v>
      </c>
      <c r="G6" s="236"/>
      <c r="H6" s="236"/>
    </row>
    <row r="7" spans="1:8" x14ac:dyDescent="0.15">
      <c r="B7" s="210">
        <v>1</v>
      </c>
      <c r="C7" s="237" t="s">
        <v>161</v>
      </c>
      <c r="D7" s="238" t="s">
        <v>160</v>
      </c>
      <c r="E7" s="240" t="s">
        <v>159</v>
      </c>
      <c r="F7" s="209">
        <v>12</v>
      </c>
      <c r="G7" s="208">
        <v>3</v>
      </c>
      <c r="H7" s="207" t="s">
        <v>532</v>
      </c>
    </row>
    <row r="8" spans="1:8" x14ac:dyDescent="0.15">
      <c r="B8" s="210">
        <v>2</v>
      </c>
      <c r="C8" s="237"/>
      <c r="D8" s="238"/>
      <c r="E8" s="240"/>
      <c r="F8" s="209">
        <v>12</v>
      </c>
      <c r="G8" s="208" t="s">
        <v>158</v>
      </c>
      <c r="H8" s="207" t="s">
        <v>157</v>
      </c>
    </row>
    <row r="9" spans="1:8" x14ac:dyDescent="0.15">
      <c r="B9" s="210">
        <v>3</v>
      </c>
      <c r="C9" s="237"/>
      <c r="D9" s="238"/>
      <c r="E9" s="240"/>
      <c r="F9" s="209">
        <v>13</v>
      </c>
      <c r="G9" s="208">
        <v>2</v>
      </c>
      <c r="H9" s="207" t="s">
        <v>231</v>
      </c>
    </row>
    <row r="10" spans="1:8" x14ac:dyDescent="0.15">
      <c r="B10" s="210">
        <v>4</v>
      </c>
      <c r="C10" s="237"/>
      <c r="D10" s="239"/>
      <c r="E10" s="241"/>
      <c r="F10" s="209">
        <v>19</v>
      </c>
      <c r="G10" s="208">
        <v>1</v>
      </c>
      <c r="H10" s="207" t="s">
        <v>232</v>
      </c>
    </row>
    <row r="11" spans="1:8" x14ac:dyDescent="0.15">
      <c r="A11" s="203"/>
      <c r="B11" s="203"/>
      <c r="F11" s="206"/>
      <c r="G11" s="205"/>
    </row>
    <row r="12" spans="1:8" x14ac:dyDescent="0.15">
      <c r="B12" s="203" t="s">
        <v>234</v>
      </c>
    </row>
    <row r="13" spans="1:8" x14ac:dyDescent="0.15">
      <c r="B13" s="202" t="s">
        <v>164</v>
      </c>
      <c r="C13" s="236" t="s">
        <v>163</v>
      </c>
      <c r="D13" s="236"/>
      <c r="E13" s="236"/>
      <c r="F13" s="236" t="s">
        <v>162</v>
      </c>
      <c r="G13" s="236"/>
      <c r="H13" s="236"/>
    </row>
    <row r="14" spans="1:8" x14ac:dyDescent="0.15">
      <c r="B14" s="210">
        <v>5</v>
      </c>
      <c r="C14" s="209">
        <v>8</v>
      </c>
      <c r="D14" s="208">
        <v>3</v>
      </c>
      <c r="E14" s="207" t="s">
        <v>165</v>
      </c>
      <c r="F14" s="237" t="s">
        <v>161</v>
      </c>
      <c r="G14" s="238" t="s">
        <v>160</v>
      </c>
      <c r="H14" s="240" t="s">
        <v>159</v>
      </c>
    </row>
    <row r="15" spans="1:8" x14ac:dyDescent="0.15">
      <c r="B15" s="210">
        <v>6</v>
      </c>
      <c r="C15" s="209">
        <v>8</v>
      </c>
      <c r="D15" s="208">
        <v>5</v>
      </c>
      <c r="E15" s="207" t="s">
        <v>533</v>
      </c>
      <c r="F15" s="237"/>
      <c r="G15" s="239"/>
      <c r="H15" s="241"/>
    </row>
    <row r="16" spans="1:8" x14ac:dyDescent="0.15">
      <c r="D16" s="199"/>
      <c r="E16" s="199"/>
      <c r="G16" s="199"/>
      <c r="H16" s="199"/>
    </row>
    <row r="17" spans="2:8" x14ac:dyDescent="0.15">
      <c r="B17" s="203" t="s">
        <v>235</v>
      </c>
      <c r="F17" s="206"/>
      <c r="G17" s="205"/>
    </row>
    <row r="18" spans="2:8" x14ac:dyDescent="0.15">
      <c r="B18" s="202" t="s">
        <v>164</v>
      </c>
      <c r="C18" s="236" t="s">
        <v>163</v>
      </c>
      <c r="D18" s="236"/>
      <c r="E18" s="236"/>
      <c r="F18" s="236" t="s">
        <v>162</v>
      </c>
      <c r="G18" s="236"/>
      <c r="H18" s="236"/>
    </row>
    <row r="19" spans="2:8" x14ac:dyDescent="0.15">
      <c r="B19" s="210">
        <v>7</v>
      </c>
      <c r="C19" s="209">
        <v>1</v>
      </c>
      <c r="D19" s="208">
        <v>1</v>
      </c>
      <c r="E19" s="207" t="s">
        <v>171</v>
      </c>
      <c r="F19" s="242" t="s">
        <v>170</v>
      </c>
      <c r="G19" s="243" t="s">
        <v>160</v>
      </c>
      <c r="H19" s="240" t="s">
        <v>159</v>
      </c>
    </row>
    <row r="20" spans="2:8" x14ac:dyDescent="0.15">
      <c r="B20" s="210">
        <v>8</v>
      </c>
      <c r="C20" s="209">
        <v>1</v>
      </c>
      <c r="D20" s="208">
        <v>3</v>
      </c>
      <c r="E20" s="207" t="s">
        <v>169</v>
      </c>
      <c r="F20" s="242"/>
      <c r="G20" s="242"/>
      <c r="H20" s="241"/>
    </row>
    <row r="21" spans="2:8" x14ac:dyDescent="0.15">
      <c r="B21" s="210">
        <v>9</v>
      </c>
      <c r="C21" s="209">
        <v>8</v>
      </c>
      <c r="D21" s="208">
        <v>1</v>
      </c>
      <c r="E21" s="207" t="s">
        <v>168</v>
      </c>
      <c r="F21" s="242"/>
      <c r="G21" s="242"/>
      <c r="H21" s="241"/>
    </row>
    <row r="22" spans="2:8" x14ac:dyDescent="0.15">
      <c r="B22" s="210">
        <v>10</v>
      </c>
      <c r="C22" s="209">
        <v>4</v>
      </c>
      <c r="D22" s="208">
        <v>2</v>
      </c>
      <c r="E22" s="207" t="s">
        <v>173</v>
      </c>
      <c r="F22" s="242"/>
      <c r="G22" s="242"/>
      <c r="H22" s="241"/>
    </row>
    <row r="23" spans="2:8" x14ac:dyDescent="0.15">
      <c r="D23" s="199"/>
      <c r="E23" s="199"/>
      <c r="G23" s="199"/>
      <c r="H23" s="199"/>
    </row>
    <row r="24" spans="2:8" x14ac:dyDescent="0.15">
      <c r="B24" s="203" t="s">
        <v>530</v>
      </c>
    </row>
    <row r="25" spans="2:8" x14ac:dyDescent="0.15">
      <c r="B25" s="202" t="s">
        <v>164</v>
      </c>
      <c r="C25" s="236" t="s">
        <v>163</v>
      </c>
      <c r="D25" s="236"/>
      <c r="E25" s="236"/>
      <c r="F25" s="236" t="s">
        <v>162</v>
      </c>
      <c r="G25" s="236"/>
      <c r="H25" s="236"/>
    </row>
    <row r="26" spans="2:8" x14ac:dyDescent="0.15">
      <c r="B26" s="210">
        <v>11</v>
      </c>
      <c r="C26" s="209">
        <v>5</v>
      </c>
      <c r="D26" s="208">
        <v>3</v>
      </c>
      <c r="E26" s="207" t="s">
        <v>167</v>
      </c>
      <c r="F26" s="237" t="s">
        <v>161</v>
      </c>
      <c r="G26" s="238" t="s">
        <v>160</v>
      </c>
      <c r="H26" s="240" t="s">
        <v>159</v>
      </c>
    </row>
    <row r="27" spans="2:8" x14ac:dyDescent="0.15">
      <c r="B27" s="210">
        <v>12</v>
      </c>
      <c r="C27" s="209">
        <v>7</v>
      </c>
      <c r="D27" s="208">
        <v>5</v>
      </c>
      <c r="E27" s="207" t="s">
        <v>174</v>
      </c>
      <c r="F27" s="237"/>
      <c r="G27" s="239"/>
      <c r="H27" s="241"/>
    </row>
    <row r="28" spans="2:8" x14ac:dyDescent="0.15">
      <c r="B28" s="210">
        <v>13</v>
      </c>
      <c r="C28" s="209">
        <v>7</v>
      </c>
      <c r="D28" s="208">
        <v>6</v>
      </c>
      <c r="E28" s="207" t="s">
        <v>175</v>
      </c>
      <c r="F28" s="237"/>
      <c r="G28" s="239"/>
      <c r="H28" s="241"/>
    </row>
    <row r="29" spans="2:8" x14ac:dyDescent="0.15">
      <c r="B29" s="210">
        <v>14</v>
      </c>
      <c r="C29" s="209">
        <v>7</v>
      </c>
      <c r="D29" s="208">
        <v>8</v>
      </c>
      <c r="E29" s="207" t="s">
        <v>529</v>
      </c>
      <c r="F29" s="237"/>
      <c r="G29" s="239"/>
      <c r="H29" s="241"/>
    </row>
    <row r="30" spans="2:8" x14ac:dyDescent="0.15">
      <c r="B30" s="210">
        <v>15</v>
      </c>
      <c r="C30" s="209">
        <v>10</v>
      </c>
      <c r="D30" s="208">
        <v>1</v>
      </c>
      <c r="E30" s="207" t="s">
        <v>534</v>
      </c>
      <c r="F30" s="237"/>
      <c r="G30" s="239"/>
      <c r="H30" s="241"/>
    </row>
    <row r="31" spans="2:8" x14ac:dyDescent="0.15">
      <c r="B31" s="210">
        <v>16</v>
      </c>
      <c r="C31" s="209">
        <v>10</v>
      </c>
      <c r="D31" s="208">
        <v>6</v>
      </c>
      <c r="E31" s="207" t="s">
        <v>535</v>
      </c>
      <c r="F31" s="237"/>
      <c r="G31" s="239"/>
      <c r="H31" s="241"/>
    </row>
    <row r="33" spans="1:8" x14ac:dyDescent="0.15">
      <c r="A33" s="203" t="s">
        <v>237</v>
      </c>
    </row>
    <row r="35" spans="1:8" x14ac:dyDescent="0.15">
      <c r="B35" s="112" t="s">
        <v>238</v>
      </c>
      <c r="C35" s="113"/>
      <c r="D35" s="114"/>
      <c r="E35" s="115"/>
      <c r="F35" s="116"/>
      <c r="G35" s="117"/>
      <c r="H35" s="115"/>
    </row>
    <row r="36" spans="1:8" x14ac:dyDescent="0.15">
      <c r="B36" s="202" t="s">
        <v>164</v>
      </c>
      <c r="C36" s="236" t="s">
        <v>163</v>
      </c>
      <c r="D36" s="236"/>
      <c r="E36" s="236"/>
      <c r="F36" s="236" t="s">
        <v>162</v>
      </c>
      <c r="G36" s="236"/>
      <c r="H36" s="236"/>
    </row>
    <row r="37" spans="1:8" ht="84" customHeight="1" x14ac:dyDescent="0.15">
      <c r="B37" s="119">
        <v>17</v>
      </c>
      <c r="C37" s="120">
        <v>18</v>
      </c>
      <c r="D37" s="121">
        <v>1</v>
      </c>
      <c r="E37" s="118" t="s">
        <v>224</v>
      </c>
      <c r="F37" s="120">
        <v>13</v>
      </c>
      <c r="G37" s="121">
        <v>2</v>
      </c>
      <c r="H37" s="211" t="s">
        <v>176</v>
      </c>
    </row>
    <row r="38" spans="1:8" x14ac:dyDescent="0.15">
      <c r="B38" s="113"/>
      <c r="C38" s="113"/>
      <c r="D38" s="114"/>
      <c r="E38" s="115"/>
      <c r="F38" s="113"/>
      <c r="G38" s="114"/>
      <c r="H38" s="115"/>
    </row>
    <row r="39" spans="1:8" x14ac:dyDescent="0.15">
      <c r="B39" s="112" t="s">
        <v>177</v>
      </c>
      <c r="C39" s="113"/>
      <c r="D39" s="114"/>
      <c r="E39" s="115"/>
      <c r="F39" s="116"/>
      <c r="G39" s="117"/>
      <c r="H39" s="115"/>
    </row>
    <row r="40" spans="1:8" x14ac:dyDescent="0.15">
      <c r="B40" s="202" t="s">
        <v>164</v>
      </c>
      <c r="C40" s="236" t="s">
        <v>163</v>
      </c>
      <c r="D40" s="236"/>
      <c r="E40" s="236"/>
      <c r="F40" s="236" t="s">
        <v>162</v>
      </c>
      <c r="G40" s="236"/>
      <c r="H40" s="236"/>
    </row>
    <row r="41" spans="1:8" ht="41.25" customHeight="1" x14ac:dyDescent="0.15">
      <c r="B41" s="119">
        <v>18</v>
      </c>
      <c r="C41" s="244">
        <v>18</v>
      </c>
      <c r="D41" s="246">
        <v>1</v>
      </c>
      <c r="E41" s="248" t="s">
        <v>224</v>
      </c>
      <c r="F41" s="120">
        <v>8</v>
      </c>
      <c r="G41" s="121">
        <v>3</v>
      </c>
      <c r="H41" s="211" t="s">
        <v>165</v>
      </c>
    </row>
    <row r="42" spans="1:8" ht="41.25" customHeight="1" x14ac:dyDescent="0.15">
      <c r="B42" s="119">
        <v>19</v>
      </c>
      <c r="C42" s="245"/>
      <c r="D42" s="247"/>
      <c r="E42" s="249"/>
      <c r="F42" s="250" t="s">
        <v>541</v>
      </c>
      <c r="G42" s="251"/>
      <c r="H42" s="211" t="s">
        <v>538</v>
      </c>
    </row>
    <row r="43" spans="1:8" x14ac:dyDescent="0.15">
      <c r="B43" s="113"/>
      <c r="C43" s="113"/>
      <c r="D43" s="114"/>
      <c r="E43" s="115"/>
      <c r="F43" s="113"/>
      <c r="G43" s="114"/>
      <c r="H43" s="115"/>
    </row>
    <row r="44" spans="1:8" x14ac:dyDescent="0.15">
      <c r="B44" s="112" t="s">
        <v>178</v>
      </c>
      <c r="C44" s="113"/>
      <c r="D44" s="114"/>
      <c r="E44" s="115"/>
      <c r="F44" s="116"/>
      <c r="G44" s="117"/>
      <c r="H44" s="115"/>
    </row>
    <row r="45" spans="1:8" x14ac:dyDescent="0.15">
      <c r="B45" s="202" t="s">
        <v>164</v>
      </c>
      <c r="C45" s="236" t="s">
        <v>163</v>
      </c>
      <c r="D45" s="236"/>
      <c r="E45" s="236"/>
      <c r="F45" s="236" t="s">
        <v>162</v>
      </c>
      <c r="G45" s="236"/>
      <c r="H45" s="236"/>
    </row>
    <row r="46" spans="1:8" ht="84.75" customHeight="1" x14ac:dyDescent="0.15">
      <c r="B46" s="119">
        <v>20</v>
      </c>
      <c r="C46" s="120">
        <v>18</v>
      </c>
      <c r="D46" s="121">
        <v>1</v>
      </c>
      <c r="E46" s="204" t="s">
        <v>224</v>
      </c>
      <c r="F46" s="120">
        <v>12</v>
      </c>
      <c r="G46" s="121" t="s">
        <v>158</v>
      </c>
      <c r="H46" s="211" t="s">
        <v>157</v>
      </c>
    </row>
    <row r="47" spans="1:8" x14ac:dyDescent="0.15">
      <c r="B47" s="113"/>
      <c r="C47" s="113"/>
      <c r="D47" s="114"/>
      <c r="E47" s="115"/>
      <c r="F47" s="113"/>
      <c r="G47" s="114"/>
      <c r="H47" s="115"/>
    </row>
    <row r="48" spans="1:8" x14ac:dyDescent="0.15">
      <c r="B48" s="112" t="s">
        <v>179</v>
      </c>
      <c r="C48" s="113"/>
      <c r="D48" s="114"/>
      <c r="E48" s="115"/>
      <c r="F48" s="116"/>
      <c r="G48" s="117"/>
      <c r="H48" s="115"/>
    </row>
    <row r="49" spans="2:8" x14ac:dyDescent="0.15">
      <c r="B49" s="202" t="s">
        <v>164</v>
      </c>
      <c r="C49" s="236" t="s">
        <v>163</v>
      </c>
      <c r="D49" s="236"/>
      <c r="E49" s="236"/>
      <c r="F49" s="236" t="s">
        <v>162</v>
      </c>
      <c r="G49" s="236"/>
      <c r="H49" s="236"/>
    </row>
    <row r="50" spans="2:8" x14ac:dyDescent="0.15">
      <c r="B50" s="119">
        <v>21</v>
      </c>
      <c r="C50" s="120">
        <v>1</v>
      </c>
      <c r="D50" s="121">
        <v>1</v>
      </c>
      <c r="E50" s="211" t="s">
        <v>180</v>
      </c>
      <c r="F50" s="244">
        <v>18</v>
      </c>
      <c r="G50" s="246">
        <v>1</v>
      </c>
      <c r="H50" s="260" t="s">
        <v>545</v>
      </c>
    </row>
    <row r="51" spans="2:8" x14ac:dyDescent="0.15">
      <c r="B51" s="119">
        <v>22</v>
      </c>
      <c r="C51" s="120">
        <v>1</v>
      </c>
      <c r="D51" s="121">
        <v>3</v>
      </c>
      <c r="E51" s="211" t="s">
        <v>181</v>
      </c>
      <c r="F51" s="258"/>
      <c r="G51" s="259"/>
      <c r="H51" s="261"/>
    </row>
    <row r="52" spans="2:8" x14ac:dyDescent="0.15">
      <c r="B52" s="119">
        <v>23</v>
      </c>
      <c r="C52" s="120">
        <v>8</v>
      </c>
      <c r="D52" s="121">
        <v>1</v>
      </c>
      <c r="E52" s="211" t="s">
        <v>182</v>
      </c>
      <c r="F52" s="258"/>
      <c r="G52" s="259"/>
      <c r="H52" s="261"/>
    </row>
    <row r="53" spans="2:8" x14ac:dyDescent="0.15">
      <c r="B53" s="119">
        <v>24</v>
      </c>
      <c r="C53" s="120">
        <v>4</v>
      </c>
      <c r="D53" s="121">
        <v>2</v>
      </c>
      <c r="E53" s="211" t="s">
        <v>536</v>
      </c>
      <c r="F53" s="245"/>
      <c r="G53" s="247"/>
      <c r="H53" s="262"/>
    </row>
    <row r="54" spans="2:8" x14ac:dyDescent="0.15">
      <c r="B54" s="113"/>
      <c r="C54" s="113"/>
      <c r="D54" s="114"/>
      <c r="E54" s="115"/>
      <c r="F54" s="113"/>
      <c r="G54" s="114"/>
      <c r="H54" s="115"/>
    </row>
    <row r="55" spans="2:8" x14ac:dyDescent="0.15">
      <c r="B55" s="112" t="s">
        <v>183</v>
      </c>
      <c r="C55" s="113"/>
      <c r="D55" s="114"/>
      <c r="E55" s="115"/>
      <c r="F55" s="116"/>
      <c r="G55" s="117"/>
      <c r="H55" s="115"/>
    </row>
    <row r="56" spans="2:8" x14ac:dyDescent="0.15">
      <c r="B56" s="202" t="s">
        <v>164</v>
      </c>
      <c r="C56" s="236" t="s">
        <v>163</v>
      </c>
      <c r="D56" s="236"/>
      <c r="E56" s="236"/>
      <c r="F56" s="236" t="s">
        <v>162</v>
      </c>
      <c r="G56" s="236"/>
      <c r="H56" s="236"/>
    </row>
    <row r="57" spans="2:8" x14ac:dyDescent="0.15">
      <c r="B57" s="119">
        <v>26</v>
      </c>
      <c r="C57" s="120">
        <v>5</v>
      </c>
      <c r="D57" s="121">
        <v>3</v>
      </c>
      <c r="E57" s="211" t="s">
        <v>167</v>
      </c>
      <c r="F57" s="266">
        <v>18</v>
      </c>
      <c r="G57" s="267">
        <v>1</v>
      </c>
      <c r="H57" s="268" t="s">
        <v>545</v>
      </c>
    </row>
    <row r="58" spans="2:8" x14ac:dyDescent="0.15">
      <c r="B58" s="119">
        <v>27</v>
      </c>
      <c r="C58" s="120">
        <v>7</v>
      </c>
      <c r="D58" s="121">
        <v>5</v>
      </c>
      <c r="E58" s="211" t="s">
        <v>241</v>
      </c>
      <c r="F58" s="266"/>
      <c r="G58" s="267"/>
      <c r="H58" s="268"/>
    </row>
    <row r="59" spans="2:8" x14ac:dyDescent="0.15">
      <c r="B59" s="119">
        <v>28</v>
      </c>
      <c r="C59" s="120">
        <v>7</v>
      </c>
      <c r="D59" s="121">
        <v>6</v>
      </c>
      <c r="E59" s="122" t="s">
        <v>543</v>
      </c>
      <c r="F59" s="266"/>
      <c r="G59" s="267"/>
      <c r="H59" s="268"/>
    </row>
    <row r="60" spans="2:8" x14ac:dyDescent="0.15">
      <c r="B60" s="119">
        <v>29</v>
      </c>
      <c r="C60" s="120">
        <v>7</v>
      </c>
      <c r="D60" s="121">
        <v>8</v>
      </c>
      <c r="E60" s="122" t="s">
        <v>166</v>
      </c>
      <c r="F60" s="266"/>
      <c r="G60" s="267"/>
      <c r="H60" s="268"/>
    </row>
    <row r="61" spans="2:8" x14ac:dyDescent="0.15">
      <c r="B61" s="119">
        <v>30</v>
      </c>
      <c r="C61" s="120">
        <v>14</v>
      </c>
      <c r="D61" s="121">
        <v>2</v>
      </c>
      <c r="E61" s="211" t="s">
        <v>184</v>
      </c>
      <c r="F61" s="266"/>
      <c r="G61" s="267"/>
      <c r="H61" s="268"/>
    </row>
    <row r="62" spans="2:8" x14ac:dyDescent="0.15">
      <c r="B62" s="119">
        <v>31</v>
      </c>
      <c r="C62" s="120">
        <v>14</v>
      </c>
      <c r="D62" s="212" t="s">
        <v>185</v>
      </c>
      <c r="E62" s="211" t="s">
        <v>186</v>
      </c>
      <c r="F62" s="266"/>
      <c r="G62" s="267"/>
      <c r="H62" s="268"/>
    </row>
    <row r="63" spans="2:8" x14ac:dyDescent="0.15">
      <c r="B63" s="119">
        <v>32</v>
      </c>
      <c r="C63" s="120">
        <v>14</v>
      </c>
      <c r="D63" s="212" t="s">
        <v>242</v>
      </c>
      <c r="E63" s="211" t="s">
        <v>243</v>
      </c>
      <c r="F63" s="266"/>
      <c r="G63" s="267"/>
      <c r="H63" s="268"/>
    </row>
    <row r="65" spans="1:8" x14ac:dyDescent="0.15">
      <c r="A65" s="203" t="s">
        <v>239</v>
      </c>
    </row>
    <row r="67" spans="1:8" x14ac:dyDescent="0.15">
      <c r="B67" s="112" t="s">
        <v>187</v>
      </c>
      <c r="C67" s="113"/>
      <c r="D67" s="114"/>
      <c r="E67" s="115"/>
      <c r="F67" s="116"/>
      <c r="G67" s="117"/>
      <c r="H67" s="115"/>
    </row>
    <row r="68" spans="1:8" x14ac:dyDescent="0.15">
      <c r="B68" s="202" t="s">
        <v>164</v>
      </c>
      <c r="C68" s="236" t="s">
        <v>163</v>
      </c>
      <c r="D68" s="236"/>
      <c r="E68" s="236"/>
      <c r="F68" s="236" t="s">
        <v>162</v>
      </c>
      <c r="G68" s="236"/>
      <c r="H68" s="236"/>
    </row>
    <row r="69" spans="1:8" x14ac:dyDescent="0.15">
      <c r="B69" s="119">
        <v>33</v>
      </c>
      <c r="C69" s="120" t="s">
        <v>158</v>
      </c>
      <c r="D69" s="120" t="s">
        <v>158</v>
      </c>
      <c r="E69" s="122" t="s">
        <v>188</v>
      </c>
      <c r="F69" s="252" t="s">
        <v>189</v>
      </c>
      <c r="G69" s="255" t="s">
        <v>158</v>
      </c>
      <c r="H69" s="263" t="s">
        <v>157</v>
      </c>
    </row>
    <row r="70" spans="1:8" x14ac:dyDescent="0.15">
      <c r="B70" s="119">
        <v>34</v>
      </c>
      <c r="C70" s="120" t="s">
        <v>158</v>
      </c>
      <c r="D70" s="120" t="s">
        <v>158</v>
      </c>
      <c r="E70" s="122" t="s">
        <v>190</v>
      </c>
      <c r="F70" s="253"/>
      <c r="G70" s="256"/>
      <c r="H70" s="264"/>
    </row>
    <row r="71" spans="1:8" x14ac:dyDescent="0.15">
      <c r="B71" s="119">
        <v>35</v>
      </c>
      <c r="C71" s="120" t="s">
        <v>158</v>
      </c>
      <c r="D71" s="120" t="s">
        <v>158</v>
      </c>
      <c r="E71" s="122" t="s">
        <v>191</v>
      </c>
      <c r="F71" s="254"/>
      <c r="G71" s="257"/>
      <c r="H71" s="265"/>
    </row>
    <row r="72" spans="1:8" x14ac:dyDescent="0.15">
      <c r="B72" s="113"/>
      <c r="C72" s="113"/>
      <c r="D72" s="114"/>
      <c r="E72" s="115"/>
      <c r="F72" s="113"/>
      <c r="G72" s="114"/>
      <c r="H72" s="115"/>
    </row>
    <row r="73" spans="1:8" x14ac:dyDescent="0.15">
      <c r="B73" s="112" t="s">
        <v>192</v>
      </c>
      <c r="C73" s="113"/>
      <c r="D73" s="114"/>
      <c r="E73" s="115"/>
      <c r="F73" s="116"/>
      <c r="G73" s="117"/>
      <c r="H73" s="115"/>
    </row>
    <row r="74" spans="1:8" x14ac:dyDescent="0.15">
      <c r="B74" s="202" t="s">
        <v>164</v>
      </c>
      <c r="C74" s="236" t="s">
        <v>163</v>
      </c>
      <c r="D74" s="236"/>
      <c r="E74" s="236"/>
      <c r="F74" s="236" t="s">
        <v>162</v>
      </c>
      <c r="G74" s="236"/>
      <c r="H74" s="236"/>
    </row>
    <row r="75" spans="1:8" x14ac:dyDescent="0.15">
      <c r="B75" s="119">
        <v>36</v>
      </c>
      <c r="C75" s="120">
        <v>1</v>
      </c>
      <c r="D75" s="121">
        <v>3</v>
      </c>
      <c r="E75" s="122" t="s">
        <v>539</v>
      </c>
      <c r="F75" s="252" t="s">
        <v>189</v>
      </c>
      <c r="G75" s="255" t="s">
        <v>158</v>
      </c>
      <c r="H75" s="263" t="s">
        <v>157</v>
      </c>
    </row>
    <row r="76" spans="1:8" x14ac:dyDescent="0.15">
      <c r="B76" s="119">
        <v>37</v>
      </c>
      <c r="C76" s="120">
        <v>7</v>
      </c>
      <c r="D76" s="121">
        <v>1</v>
      </c>
      <c r="E76" s="122" t="s">
        <v>193</v>
      </c>
      <c r="F76" s="253"/>
      <c r="G76" s="256"/>
      <c r="H76" s="264"/>
    </row>
    <row r="77" spans="1:8" x14ac:dyDescent="0.15">
      <c r="B77" s="119">
        <v>38</v>
      </c>
      <c r="C77" s="120">
        <v>6</v>
      </c>
      <c r="D77" s="121" t="s">
        <v>548</v>
      </c>
      <c r="E77" s="272" t="s">
        <v>194</v>
      </c>
      <c r="F77" s="253"/>
      <c r="G77" s="256"/>
      <c r="H77" s="264"/>
    </row>
    <row r="78" spans="1:8" x14ac:dyDescent="0.15">
      <c r="B78" s="119">
        <v>39</v>
      </c>
      <c r="C78" s="120">
        <v>7</v>
      </c>
      <c r="D78" s="121" t="s">
        <v>547</v>
      </c>
      <c r="E78" s="273"/>
      <c r="F78" s="253"/>
      <c r="G78" s="256"/>
      <c r="H78" s="264"/>
    </row>
    <row r="79" spans="1:8" x14ac:dyDescent="0.15">
      <c r="B79" s="119">
        <v>40</v>
      </c>
      <c r="C79" s="120">
        <v>7</v>
      </c>
      <c r="D79" s="121">
        <v>3</v>
      </c>
      <c r="E79" s="122" t="s">
        <v>195</v>
      </c>
      <c r="F79" s="253"/>
      <c r="G79" s="256"/>
      <c r="H79" s="264"/>
    </row>
    <row r="80" spans="1:8" x14ac:dyDescent="0.15">
      <c r="B80" s="119">
        <v>41</v>
      </c>
      <c r="C80" s="120">
        <v>7</v>
      </c>
      <c r="D80" s="121">
        <v>3</v>
      </c>
      <c r="E80" s="122" t="s">
        <v>196</v>
      </c>
      <c r="F80" s="253"/>
      <c r="G80" s="256"/>
      <c r="H80" s="264"/>
    </row>
    <row r="81" spans="2:8" x14ac:dyDescent="0.15">
      <c r="B81" s="119">
        <v>42</v>
      </c>
      <c r="C81" s="120">
        <v>5</v>
      </c>
      <c r="D81" s="121">
        <v>3</v>
      </c>
      <c r="E81" s="122" t="s">
        <v>167</v>
      </c>
      <c r="F81" s="253"/>
      <c r="G81" s="256"/>
      <c r="H81" s="264"/>
    </row>
    <row r="82" spans="2:8" x14ac:dyDescent="0.15">
      <c r="B82" s="119">
        <v>43</v>
      </c>
      <c r="C82" s="120">
        <v>7</v>
      </c>
      <c r="D82" s="121">
        <v>5</v>
      </c>
      <c r="E82" s="122" t="s">
        <v>227</v>
      </c>
      <c r="F82" s="253"/>
      <c r="G82" s="256"/>
      <c r="H82" s="264"/>
    </row>
    <row r="83" spans="2:8" x14ac:dyDescent="0.15">
      <c r="B83" s="119">
        <v>44</v>
      </c>
      <c r="C83" s="120">
        <v>7</v>
      </c>
      <c r="D83" s="121">
        <v>6</v>
      </c>
      <c r="E83" s="122" t="s">
        <v>540</v>
      </c>
      <c r="F83" s="253"/>
      <c r="G83" s="256"/>
      <c r="H83" s="264"/>
    </row>
    <row r="84" spans="2:8" x14ac:dyDescent="0.15">
      <c r="B84" s="119">
        <v>45</v>
      </c>
      <c r="C84" s="120">
        <v>7</v>
      </c>
      <c r="D84" s="121">
        <v>8</v>
      </c>
      <c r="E84" s="122" t="s">
        <v>197</v>
      </c>
      <c r="F84" s="254"/>
      <c r="G84" s="257"/>
      <c r="H84" s="265"/>
    </row>
    <row r="85" spans="2:8" x14ac:dyDescent="0.15">
      <c r="B85" s="113"/>
      <c r="C85" s="113"/>
      <c r="D85" s="114"/>
      <c r="E85" s="115"/>
      <c r="F85" s="113"/>
      <c r="G85" s="114"/>
      <c r="H85" s="115"/>
    </row>
    <row r="86" spans="2:8" x14ac:dyDescent="0.15">
      <c r="B86" s="112" t="s">
        <v>198</v>
      </c>
      <c r="C86" s="113"/>
      <c r="D86" s="114"/>
      <c r="E86" s="115"/>
      <c r="F86" s="116"/>
      <c r="G86" s="117"/>
      <c r="H86" s="115"/>
    </row>
    <row r="87" spans="2:8" x14ac:dyDescent="0.15">
      <c r="B87" s="202" t="s">
        <v>164</v>
      </c>
      <c r="C87" s="236" t="s">
        <v>163</v>
      </c>
      <c r="D87" s="236"/>
      <c r="E87" s="236"/>
      <c r="F87" s="236" t="s">
        <v>162</v>
      </c>
      <c r="G87" s="236"/>
      <c r="H87" s="236"/>
    </row>
    <row r="88" spans="2:8" x14ac:dyDescent="0.15">
      <c r="B88" s="119">
        <v>46</v>
      </c>
      <c r="C88" s="120">
        <v>17</v>
      </c>
      <c r="D88" s="121">
        <v>1</v>
      </c>
      <c r="E88" s="122" t="s">
        <v>199</v>
      </c>
      <c r="F88" s="252" t="s">
        <v>189</v>
      </c>
      <c r="G88" s="255" t="s">
        <v>158</v>
      </c>
      <c r="H88" s="263" t="s">
        <v>157</v>
      </c>
    </row>
    <row r="89" spans="2:8" ht="47.25" customHeight="1" x14ac:dyDescent="0.15">
      <c r="B89" s="119">
        <v>47</v>
      </c>
      <c r="C89" s="250" t="s">
        <v>244</v>
      </c>
      <c r="D89" s="251"/>
      <c r="E89" s="213" t="s">
        <v>544</v>
      </c>
      <c r="F89" s="253"/>
      <c r="G89" s="256"/>
      <c r="H89" s="264"/>
    </row>
    <row r="90" spans="2:8" x14ac:dyDescent="0.15">
      <c r="B90" s="119">
        <v>48</v>
      </c>
      <c r="C90" s="120">
        <v>19</v>
      </c>
      <c r="D90" s="121">
        <v>3</v>
      </c>
      <c r="E90" s="122" t="s">
        <v>200</v>
      </c>
      <c r="F90" s="253"/>
      <c r="G90" s="256"/>
      <c r="H90" s="264"/>
    </row>
    <row r="91" spans="2:8" x14ac:dyDescent="0.15">
      <c r="B91" s="119">
        <v>49</v>
      </c>
      <c r="C91" s="120">
        <v>19</v>
      </c>
      <c r="D91" s="121">
        <v>4</v>
      </c>
      <c r="E91" s="122" t="s">
        <v>201</v>
      </c>
      <c r="F91" s="253"/>
      <c r="G91" s="256"/>
      <c r="H91" s="264"/>
    </row>
    <row r="92" spans="2:8" x14ac:dyDescent="0.15">
      <c r="B92" s="119">
        <v>50</v>
      </c>
      <c r="C92" s="120">
        <v>19</v>
      </c>
      <c r="D92" s="121">
        <v>5</v>
      </c>
      <c r="E92" s="122" t="s">
        <v>202</v>
      </c>
      <c r="F92" s="253"/>
      <c r="G92" s="256"/>
      <c r="H92" s="264"/>
    </row>
    <row r="93" spans="2:8" x14ac:dyDescent="0.15">
      <c r="B93" s="119">
        <v>51</v>
      </c>
      <c r="C93" s="120">
        <v>19</v>
      </c>
      <c r="D93" s="121">
        <v>6</v>
      </c>
      <c r="E93" s="122" t="s">
        <v>203</v>
      </c>
      <c r="F93" s="254"/>
      <c r="G93" s="257"/>
      <c r="H93" s="265"/>
    </row>
    <row r="94" spans="2:8" x14ac:dyDescent="0.15">
      <c r="D94" s="199"/>
      <c r="E94" s="199"/>
      <c r="G94" s="199"/>
      <c r="H94" s="199"/>
    </row>
    <row r="95" spans="2:8" x14ac:dyDescent="0.15">
      <c r="B95" s="112" t="s">
        <v>528</v>
      </c>
      <c r="C95" s="113"/>
      <c r="D95" s="114"/>
      <c r="E95" s="115"/>
      <c r="F95" s="113"/>
      <c r="G95" s="114"/>
      <c r="H95" s="115"/>
    </row>
    <row r="96" spans="2:8" x14ac:dyDescent="0.15">
      <c r="B96" s="202" t="s">
        <v>164</v>
      </c>
      <c r="C96" s="236" t="s">
        <v>163</v>
      </c>
      <c r="D96" s="236"/>
      <c r="E96" s="236"/>
      <c r="F96" s="236" t="s">
        <v>162</v>
      </c>
      <c r="G96" s="236"/>
      <c r="H96" s="236"/>
    </row>
    <row r="97" spans="1:8" x14ac:dyDescent="0.15">
      <c r="B97" s="119">
        <v>52</v>
      </c>
      <c r="C97" s="244">
        <v>17</v>
      </c>
      <c r="D97" s="246">
        <v>1</v>
      </c>
      <c r="E97" s="272" t="s">
        <v>204</v>
      </c>
      <c r="F97" s="120">
        <v>19</v>
      </c>
      <c r="G97" s="121">
        <v>2</v>
      </c>
      <c r="H97" s="122" t="s">
        <v>208</v>
      </c>
    </row>
    <row r="98" spans="1:8" x14ac:dyDescent="0.15">
      <c r="B98" s="119">
        <v>53</v>
      </c>
      <c r="C98" s="258"/>
      <c r="D98" s="259"/>
      <c r="E98" s="274"/>
      <c r="F98" s="120">
        <v>19</v>
      </c>
      <c r="G98" s="121">
        <v>3</v>
      </c>
      <c r="H98" s="122" t="s">
        <v>200</v>
      </c>
    </row>
    <row r="99" spans="1:8" x14ac:dyDescent="0.15">
      <c r="B99" s="119">
        <v>54</v>
      </c>
      <c r="C99" s="258"/>
      <c r="D99" s="259"/>
      <c r="E99" s="274"/>
      <c r="F99" s="120">
        <v>19</v>
      </c>
      <c r="G99" s="121">
        <v>4</v>
      </c>
      <c r="H99" s="122" t="s">
        <v>205</v>
      </c>
    </row>
    <row r="100" spans="1:8" x14ac:dyDescent="0.15">
      <c r="B100" s="119">
        <v>55</v>
      </c>
      <c r="C100" s="258"/>
      <c r="D100" s="259"/>
      <c r="E100" s="274"/>
      <c r="F100" s="120">
        <v>19</v>
      </c>
      <c r="G100" s="121">
        <v>5</v>
      </c>
      <c r="H100" s="122" t="s">
        <v>206</v>
      </c>
    </row>
    <row r="101" spans="1:8" x14ac:dyDescent="0.15">
      <c r="B101" s="119">
        <v>56</v>
      </c>
      <c r="C101" s="245"/>
      <c r="D101" s="247"/>
      <c r="E101" s="273"/>
      <c r="F101" s="120">
        <v>19</v>
      </c>
      <c r="G101" s="121">
        <v>6</v>
      </c>
      <c r="H101" s="122" t="s">
        <v>207</v>
      </c>
    </row>
    <row r="102" spans="1:8" x14ac:dyDescent="0.15">
      <c r="B102" s="119">
        <v>57</v>
      </c>
      <c r="C102" s="275" t="s">
        <v>244</v>
      </c>
      <c r="D102" s="276"/>
      <c r="E102" s="263" t="s">
        <v>544</v>
      </c>
      <c r="F102" s="120">
        <v>19</v>
      </c>
      <c r="G102" s="121">
        <v>2</v>
      </c>
      <c r="H102" s="122" t="s">
        <v>208</v>
      </c>
    </row>
    <row r="103" spans="1:8" x14ac:dyDescent="0.15">
      <c r="B103" s="119">
        <v>58</v>
      </c>
      <c r="C103" s="277"/>
      <c r="D103" s="278"/>
      <c r="E103" s="264"/>
      <c r="F103" s="120">
        <v>19</v>
      </c>
      <c r="G103" s="121">
        <v>3</v>
      </c>
      <c r="H103" s="122" t="s">
        <v>200</v>
      </c>
    </row>
    <row r="104" spans="1:8" x14ac:dyDescent="0.15">
      <c r="B104" s="119">
        <v>59</v>
      </c>
      <c r="C104" s="277"/>
      <c r="D104" s="278"/>
      <c r="E104" s="264"/>
      <c r="F104" s="120">
        <v>19</v>
      </c>
      <c r="G104" s="121">
        <v>4</v>
      </c>
      <c r="H104" s="122" t="s">
        <v>205</v>
      </c>
    </row>
    <row r="105" spans="1:8" x14ac:dyDescent="0.15">
      <c r="B105" s="119">
        <v>60</v>
      </c>
      <c r="C105" s="277"/>
      <c r="D105" s="278"/>
      <c r="E105" s="264"/>
      <c r="F105" s="120">
        <v>19</v>
      </c>
      <c r="G105" s="121">
        <v>5</v>
      </c>
      <c r="H105" s="122" t="s">
        <v>206</v>
      </c>
    </row>
    <row r="106" spans="1:8" x14ac:dyDescent="0.15">
      <c r="B106" s="119">
        <v>61</v>
      </c>
      <c r="C106" s="279"/>
      <c r="D106" s="280"/>
      <c r="E106" s="265"/>
      <c r="F106" s="120">
        <v>19</v>
      </c>
      <c r="G106" s="121">
        <v>6</v>
      </c>
      <c r="H106" s="122" t="s">
        <v>207</v>
      </c>
    </row>
    <row r="107" spans="1:8" x14ac:dyDescent="0.15">
      <c r="D107" s="199"/>
      <c r="E107" s="199"/>
      <c r="G107" s="199"/>
      <c r="H107" s="199"/>
    </row>
    <row r="108" spans="1:8" x14ac:dyDescent="0.15">
      <c r="A108" s="203" t="s">
        <v>531</v>
      </c>
      <c r="D108" s="199"/>
      <c r="E108" s="199"/>
      <c r="G108" s="199"/>
      <c r="H108" s="199"/>
    </row>
    <row r="110" spans="1:8" x14ac:dyDescent="0.15">
      <c r="B110" s="112" t="s">
        <v>209</v>
      </c>
      <c r="C110" s="113"/>
      <c r="D110" s="114"/>
      <c r="E110" s="115"/>
      <c r="F110" s="116"/>
      <c r="G110" s="117"/>
      <c r="H110" s="115"/>
    </row>
    <row r="111" spans="1:8" x14ac:dyDescent="0.15">
      <c r="B111" s="202" t="s">
        <v>164</v>
      </c>
      <c r="C111" s="236" t="s">
        <v>163</v>
      </c>
      <c r="D111" s="236"/>
      <c r="E111" s="236"/>
      <c r="F111" s="236" t="s">
        <v>162</v>
      </c>
      <c r="G111" s="236"/>
      <c r="H111" s="236"/>
    </row>
    <row r="112" spans="1:8" x14ac:dyDescent="0.15">
      <c r="B112" s="119">
        <v>62</v>
      </c>
      <c r="C112" s="120">
        <v>4</v>
      </c>
      <c r="D112" s="121">
        <v>2</v>
      </c>
      <c r="E112" s="122" t="s">
        <v>172</v>
      </c>
      <c r="F112" s="271" t="s">
        <v>210</v>
      </c>
      <c r="G112" s="270" t="s">
        <v>211</v>
      </c>
      <c r="H112" s="268" t="s">
        <v>212</v>
      </c>
    </row>
    <row r="113" spans="2:8" x14ac:dyDescent="0.15">
      <c r="B113" s="119">
        <v>63</v>
      </c>
      <c r="C113" s="120">
        <v>4</v>
      </c>
      <c r="D113" s="121">
        <v>2</v>
      </c>
      <c r="E113" s="122" t="s">
        <v>213</v>
      </c>
      <c r="F113" s="271"/>
      <c r="G113" s="271"/>
      <c r="H113" s="269"/>
    </row>
    <row r="114" spans="2:8" x14ac:dyDescent="0.15">
      <c r="B114" s="119">
        <v>64</v>
      </c>
      <c r="C114" s="120">
        <v>8</v>
      </c>
      <c r="D114" s="121">
        <v>1</v>
      </c>
      <c r="E114" s="122" t="s">
        <v>214</v>
      </c>
      <c r="F114" s="271"/>
      <c r="G114" s="271"/>
      <c r="H114" s="269"/>
    </row>
    <row r="115" spans="2:8" x14ac:dyDescent="0.15">
      <c r="B115" s="119">
        <v>65</v>
      </c>
      <c r="C115" s="120">
        <v>4</v>
      </c>
      <c r="D115" s="121">
        <v>2</v>
      </c>
      <c r="E115" s="122" t="s">
        <v>215</v>
      </c>
      <c r="F115" s="271"/>
      <c r="G115" s="271"/>
      <c r="H115" s="269"/>
    </row>
    <row r="116" spans="2:8" x14ac:dyDescent="0.15">
      <c r="B116" s="123"/>
      <c r="C116" s="123"/>
      <c r="D116" s="124"/>
      <c r="E116" s="125"/>
      <c r="F116" s="113"/>
      <c r="G116" s="114"/>
      <c r="H116" s="115"/>
    </row>
    <row r="117" spans="2:8" x14ac:dyDescent="0.15">
      <c r="B117" s="126" t="s">
        <v>216</v>
      </c>
      <c r="C117" s="123"/>
      <c r="D117" s="124"/>
      <c r="E117" s="125"/>
      <c r="F117" s="113"/>
      <c r="G117" s="114"/>
      <c r="H117" s="115"/>
    </row>
    <row r="118" spans="2:8" x14ac:dyDescent="0.15">
      <c r="B118" s="202" t="s">
        <v>164</v>
      </c>
      <c r="C118" s="236" t="s">
        <v>163</v>
      </c>
      <c r="D118" s="236"/>
      <c r="E118" s="236"/>
      <c r="F118" s="236" t="s">
        <v>162</v>
      </c>
      <c r="G118" s="236"/>
      <c r="H118" s="236"/>
    </row>
    <row r="119" spans="2:8" x14ac:dyDescent="0.15">
      <c r="B119" s="119">
        <v>66</v>
      </c>
      <c r="C119" s="120">
        <v>4</v>
      </c>
      <c r="D119" s="121">
        <v>2</v>
      </c>
      <c r="E119" s="122" t="s">
        <v>172</v>
      </c>
      <c r="F119" s="266">
        <v>8</v>
      </c>
      <c r="G119" s="267">
        <v>7</v>
      </c>
      <c r="H119" s="268" t="s">
        <v>217</v>
      </c>
    </row>
    <row r="120" spans="2:8" x14ac:dyDescent="0.15">
      <c r="B120" s="119">
        <v>67</v>
      </c>
      <c r="C120" s="120">
        <v>4</v>
      </c>
      <c r="D120" s="121">
        <v>2</v>
      </c>
      <c r="E120" s="122" t="s">
        <v>218</v>
      </c>
      <c r="F120" s="266"/>
      <c r="G120" s="267"/>
      <c r="H120" s="269"/>
    </row>
    <row r="121" spans="2:8" x14ac:dyDescent="0.15">
      <c r="B121" s="119">
        <v>68</v>
      </c>
      <c r="C121" s="120">
        <v>8</v>
      </c>
      <c r="D121" s="121">
        <v>1</v>
      </c>
      <c r="E121" s="122" t="s">
        <v>219</v>
      </c>
      <c r="F121" s="266"/>
      <c r="G121" s="267"/>
      <c r="H121" s="269"/>
    </row>
    <row r="122" spans="2:8" x14ac:dyDescent="0.15">
      <c r="B122" s="119">
        <v>69</v>
      </c>
      <c r="C122" s="120">
        <v>8</v>
      </c>
      <c r="D122" s="121">
        <v>1</v>
      </c>
      <c r="E122" s="122" t="s">
        <v>220</v>
      </c>
      <c r="F122" s="266"/>
      <c r="G122" s="267"/>
      <c r="H122" s="269"/>
    </row>
    <row r="123" spans="2:8" x14ac:dyDescent="0.15">
      <c r="B123" s="119">
        <v>70</v>
      </c>
      <c r="C123" s="120" t="s">
        <v>158</v>
      </c>
      <c r="D123" s="120" t="s">
        <v>158</v>
      </c>
      <c r="E123" s="122" t="s">
        <v>188</v>
      </c>
      <c r="F123" s="266"/>
      <c r="G123" s="267"/>
      <c r="H123" s="269"/>
    </row>
    <row r="124" spans="2:8" x14ac:dyDescent="0.15">
      <c r="B124" s="119">
        <v>71</v>
      </c>
      <c r="C124" s="120" t="s">
        <v>158</v>
      </c>
      <c r="D124" s="120" t="s">
        <v>158</v>
      </c>
      <c r="E124" s="122" t="s">
        <v>190</v>
      </c>
      <c r="F124" s="266"/>
      <c r="G124" s="267"/>
      <c r="H124" s="269"/>
    </row>
    <row r="125" spans="2:8" x14ac:dyDescent="0.15">
      <c r="B125" s="119">
        <v>72</v>
      </c>
      <c r="C125" s="120" t="s">
        <v>158</v>
      </c>
      <c r="D125" s="120" t="s">
        <v>158</v>
      </c>
      <c r="E125" s="122" t="s">
        <v>191</v>
      </c>
      <c r="F125" s="266"/>
      <c r="G125" s="267"/>
      <c r="H125" s="269"/>
    </row>
    <row r="126" spans="2:8" x14ac:dyDescent="0.15">
      <c r="B126" s="119">
        <v>73</v>
      </c>
      <c r="C126" s="120">
        <v>8</v>
      </c>
      <c r="D126" s="121">
        <v>7</v>
      </c>
      <c r="E126" s="122" t="s">
        <v>221</v>
      </c>
      <c r="F126" s="120">
        <v>11</v>
      </c>
      <c r="G126" s="121">
        <v>2</v>
      </c>
      <c r="H126" s="122" t="s">
        <v>222</v>
      </c>
    </row>
    <row r="127" spans="2:8" x14ac:dyDescent="0.15">
      <c r="B127" s="123"/>
      <c r="C127" s="123"/>
      <c r="D127" s="124"/>
      <c r="E127" s="125"/>
      <c r="F127" s="113"/>
      <c r="G127" s="114"/>
      <c r="H127" s="115"/>
    </row>
    <row r="128" spans="2:8" x14ac:dyDescent="0.15">
      <c r="B128" s="126" t="s">
        <v>223</v>
      </c>
      <c r="C128" s="123"/>
      <c r="D128" s="124"/>
      <c r="E128" s="125"/>
      <c r="F128" s="113"/>
      <c r="G128" s="114"/>
      <c r="H128" s="115"/>
    </row>
    <row r="129" spans="2:8" x14ac:dyDescent="0.15">
      <c r="B129" s="202" t="s">
        <v>164</v>
      </c>
      <c r="C129" s="236" t="s">
        <v>163</v>
      </c>
      <c r="D129" s="236"/>
      <c r="E129" s="236"/>
      <c r="F129" s="236" t="s">
        <v>162</v>
      </c>
      <c r="G129" s="236"/>
      <c r="H129" s="236"/>
    </row>
    <row r="130" spans="2:8" x14ac:dyDescent="0.15">
      <c r="B130" s="119">
        <v>74</v>
      </c>
      <c r="C130" s="120" t="s">
        <v>158</v>
      </c>
      <c r="D130" s="120" t="s">
        <v>158</v>
      </c>
      <c r="E130" s="122" t="s">
        <v>188</v>
      </c>
      <c r="F130" s="266">
        <v>4</v>
      </c>
      <c r="G130" s="267">
        <v>2</v>
      </c>
      <c r="H130" s="268" t="s">
        <v>226</v>
      </c>
    </row>
    <row r="131" spans="2:8" x14ac:dyDescent="0.15">
      <c r="B131" s="119">
        <v>75</v>
      </c>
      <c r="C131" s="120" t="s">
        <v>158</v>
      </c>
      <c r="D131" s="120" t="s">
        <v>158</v>
      </c>
      <c r="E131" s="122" t="s">
        <v>190</v>
      </c>
      <c r="F131" s="266"/>
      <c r="G131" s="267"/>
      <c r="H131" s="269"/>
    </row>
    <row r="132" spans="2:8" x14ac:dyDescent="0.15">
      <c r="B132" s="119">
        <v>76</v>
      </c>
      <c r="C132" s="120" t="s">
        <v>158</v>
      </c>
      <c r="D132" s="120" t="s">
        <v>158</v>
      </c>
      <c r="E132" s="122" t="s">
        <v>191</v>
      </c>
      <c r="F132" s="266"/>
      <c r="G132" s="267"/>
      <c r="H132" s="269"/>
    </row>
    <row r="133" spans="2:8" x14ac:dyDescent="0.15">
      <c r="B133" s="119">
        <v>77</v>
      </c>
      <c r="C133" s="120">
        <v>8</v>
      </c>
      <c r="D133" s="121">
        <v>1</v>
      </c>
      <c r="E133" s="122" t="s">
        <v>219</v>
      </c>
      <c r="F133" s="266"/>
      <c r="G133" s="267"/>
      <c r="H133" s="269"/>
    </row>
    <row r="134" spans="2:8" x14ac:dyDescent="0.15">
      <c r="B134" s="119">
        <v>78</v>
      </c>
      <c r="C134" s="120">
        <v>8</v>
      </c>
      <c r="D134" s="121">
        <v>1</v>
      </c>
      <c r="E134" s="122" t="s">
        <v>220</v>
      </c>
      <c r="F134" s="266"/>
      <c r="G134" s="267"/>
      <c r="H134" s="269"/>
    </row>
    <row r="135" spans="2:8" x14ac:dyDescent="0.15">
      <c r="B135" s="119">
        <v>79</v>
      </c>
      <c r="C135" s="120">
        <v>8</v>
      </c>
      <c r="D135" s="121">
        <v>7</v>
      </c>
      <c r="E135" s="122" t="s">
        <v>221</v>
      </c>
      <c r="F135" s="120">
        <v>4</v>
      </c>
      <c r="G135" s="121">
        <v>2</v>
      </c>
      <c r="H135" s="214" t="s">
        <v>213</v>
      </c>
    </row>
    <row r="136" spans="2:8" x14ac:dyDescent="0.15">
      <c r="B136" s="113"/>
      <c r="C136" s="113"/>
      <c r="D136" s="114"/>
      <c r="E136" s="115"/>
      <c r="F136" s="113"/>
      <c r="G136" s="114"/>
      <c r="H136" s="115"/>
    </row>
  </sheetData>
  <mergeCells count="79">
    <mergeCell ref="F111:H111"/>
    <mergeCell ref="F112:F115"/>
    <mergeCell ref="F96:H96"/>
    <mergeCell ref="D97:D101"/>
    <mergeCell ref="E97:E101"/>
    <mergeCell ref="C102:D106"/>
    <mergeCell ref="E102:E106"/>
    <mergeCell ref="C111:E111"/>
    <mergeCell ref="F130:F134"/>
    <mergeCell ref="G130:G134"/>
    <mergeCell ref="H130:H134"/>
    <mergeCell ref="C118:E118"/>
    <mergeCell ref="F118:H118"/>
    <mergeCell ref="F119:F125"/>
    <mergeCell ref="G119:G125"/>
    <mergeCell ref="H119:H125"/>
    <mergeCell ref="C129:E129"/>
    <mergeCell ref="F129:H129"/>
    <mergeCell ref="C74:E74"/>
    <mergeCell ref="F74:H74"/>
    <mergeCell ref="H112:H115"/>
    <mergeCell ref="C87:E87"/>
    <mergeCell ref="F87:H87"/>
    <mergeCell ref="F88:F93"/>
    <mergeCell ref="G88:G93"/>
    <mergeCell ref="H88:H93"/>
    <mergeCell ref="C89:D89"/>
    <mergeCell ref="G112:G115"/>
    <mergeCell ref="E77:E78"/>
    <mergeCell ref="F75:F84"/>
    <mergeCell ref="G75:G84"/>
    <mergeCell ref="H75:H84"/>
    <mergeCell ref="C96:E96"/>
    <mergeCell ref="C97:C101"/>
    <mergeCell ref="C68:E68"/>
    <mergeCell ref="F68:H68"/>
    <mergeCell ref="F69:F71"/>
    <mergeCell ref="G69:G71"/>
    <mergeCell ref="F50:F53"/>
    <mergeCell ref="G50:G53"/>
    <mergeCell ref="H50:H53"/>
    <mergeCell ref="H69:H71"/>
    <mergeCell ref="C56:E56"/>
    <mergeCell ref="F56:H56"/>
    <mergeCell ref="F57:F63"/>
    <mergeCell ref="G57:G63"/>
    <mergeCell ref="H57:H63"/>
    <mergeCell ref="C41:C42"/>
    <mergeCell ref="D41:D42"/>
    <mergeCell ref="E41:E42"/>
    <mergeCell ref="C45:E45"/>
    <mergeCell ref="F45:H45"/>
    <mergeCell ref="F42:G42"/>
    <mergeCell ref="C25:E25"/>
    <mergeCell ref="F25:H25"/>
    <mergeCell ref="C18:E18"/>
    <mergeCell ref="F18:H18"/>
    <mergeCell ref="C49:E49"/>
    <mergeCell ref="F49:H49"/>
    <mergeCell ref="F19:F22"/>
    <mergeCell ref="G19:G22"/>
    <mergeCell ref="H19:H22"/>
    <mergeCell ref="C36:E36"/>
    <mergeCell ref="F36:H36"/>
    <mergeCell ref="C40:E40"/>
    <mergeCell ref="F40:H40"/>
    <mergeCell ref="F26:F31"/>
    <mergeCell ref="G26:G31"/>
    <mergeCell ref="H26:H31"/>
    <mergeCell ref="C6:E6"/>
    <mergeCell ref="F6:H6"/>
    <mergeCell ref="F14:F15"/>
    <mergeCell ref="G14:G15"/>
    <mergeCell ref="H14:H15"/>
    <mergeCell ref="C13:E13"/>
    <mergeCell ref="F13:H13"/>
    <mergeCell ref="C7:C10"/>
    <mergeCell ref="D7:D10"/>
    <mergeCell ref="E7:E10"/>
  </mergeCells>
  <phoneticPr fontId="9"/>
  <printOptions horizontalCentered="1"/>
  <pageMargins left="0.23622047244094491" right="0.23622047244094491" top="0.51181102362204722" bottom="0.39370078740157483" header="0.31496062992125984" footer="0.31496062992125984"/>
  <pageSetup paperSize="9" scale="70" orientation="portrait" r:id="rId1"/>
  <headerFooter>
    <oddHeader xml:space="preserve">&amp;C&amp;"MS,標準"クロス集計項目案一覧&amp;R&amp;8高齢者住まいにおける看護職員の 医療対応のあり方研究会
第２回研究会資料（R4.12.23)
　参考資料３
</oddHeader>
    <oddFooter>&amp;R&amp;8&amp;P/&amp;N</oddFooter>
  </headerFooter>
  <rowBreaks count="1" manualBreakCount="1">
    <brk id="64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DD4C-6EA5-47A7-BCBD-F320A71825DD}">
  <dimension ref="A1:H252"/>
  <sheetViews>
    <sheetView showGridLines="0" view="pageBreakPreview" zoomScaleNormal="115" zoomScaleSheetLayoutView="100" workbookViewId="0">
      <pane ySplit="3" topLeftCell="A4" activePane="bottomLeft" state="frozen"/>
      <selection pane="bottomLeft"/>
    </sheetView>
  </sheetViews>
  <sheetFormatPr defaultColWidth="8" defaultRowHeight="15" customHeight="1" x14ac:dyDescent="0.15"/>
  <cols>
    <col min="1" max="1" width="19.42578125" style="1" customWidth="1"/>
    <col min="2" max="2" width="4.28515625" style="1" customWidth="1"/>
    <col min="3" max="3" width="18.7109375" style="1" customWidth="1"/>
    <col min="4" max="4" width="9.7109375" style="1" customWidth="1"/>
    <col min="5" max="8" width="11.28515625" style="1" customWidth="1"/>
    <col min="9" max="16384" width="8" style="1"/>
  </cols>
  <sheetData>
    <row r="1" spans="1:8" ht="15" customHeight="1" x14ac:dyDescent="0.15">
      <c r="D1" s="1" t="s">
        <v>321</v>
      </c>
    </row>
    <row r="2" spans="1:8" ht="34.5" customHeight="1" x14ac:dyDescent="0.15">
      <c r="A2" s="10"/>
      <c r="B2" s="80"/>
      <c r="C2" s="80"/>
      <c r="D2" s="178" t="s">
        <v>0</v>
      </c>
      <c r="E2" s="299" t="s">
        <v>259</v>
      </c>
      <c r="F2" s="300"/>
      <c r="G2" s="301" t="s">
        <v>258</v>
      </c>
      <c r="H2" s="300"/>
    </row>
    <row r="3" spans="1:8" s="7" customFormat="1" ht="12.95" customHeight="1" x14ac:dyDescent="0.15">
      <c r="A3" s="78"/>
      <c r="B3" s="79"/>
      <c r="C3" s="177"/>
      <c r="D3" s="176"/>
      <c r="E3" s="175" t="s">
        <v>320</v>
      </c>
      <c r="F3" s="174" t="s">
        <v>319</v>
      </c>
      <c r="G3" s="175" t="s">
        <v>320</v>
      </c>
      <c r="H3" s="174" t="s">
        <v>319</v>
      </c>
    </row>
    <row r="4" spans="1:8" ht="15" customHeight="1" x14ac:dyDescent="0.15">
      <c r="A4" s="10" t="s">
        <v>318</v>
      </c>
      <c r="B4" s="24" t="s">
        <v>7</v>
      </c>
      <c r="C4" s="53" t="s">
        <v>90</v>
      </c>
      <c r="D4" s="8">
        <f>D130</f>
        <v>1238</v>
      </c>
      <c r="E4" s="172">
        <f>E130</f>
        <v>621</v>
      </c>
      <c r="F4" s="171">
        <f>F130</f>
        <v>617</v>
      </c>
      <c r="G4" s="172">
        <f>G130</f>
        <v>463</v>
      </c>
      <c r="H4" s="171">
        <f>H130</f>
        <v>775</v>
      </c>
    </row>
    <row r="5" spans="1:8" ht="15" customHeight="1" x14ac:dyDescent="0.15">
      <c r="A5" s="13" t="s">
        <v>27</v>
      </c>
      <c r="B5" s="25" t="s">
        <v>8</v>
      </c>
      <c r="C5" s="132"/>
      <c r="D5" s="39"/>
      <c r="E5" s="170">
        <f>E130/$D4*100</f>
        <v>50.161550888529881</v>
      </c>
      <c r="F5" s="169">
        <f>F130/$D4*100</f>
        <v>49.838449111470112</v>
      </c>
      <c r="G5" s="170">
        <f>G130/$D4*100</f>
        <v>37.399030694668824</v>
      </c>
      <c r="H5" s="169">
        <f>H130/$D4*100</f>
        <v>62.600969305331176</v>
      </c>
    </row>
    <row r="6" spans="1:8" ht="15" customHeight="1" x14ac:dyDescent="0.15">
      <c r="A6" s="13"/>
      <c r="B6" s="25" t="s">
        <v>9</v>
      </c>
      <c r="C6" s="131" t="s">
        <v>317</v>
      </c>
      <c r="D6" s="28">
        <f t="shared" ref="D6:D13" si="0">D132</f>
        <v>974</v>
      </c>
      <c r="E6" s="168">
        <f t="shared" ref="E6:H12" si="1">IF($D6=0,0,E132/$D6*100)</f>
        <v>50</v>
      </c>
      <c r="F6" s="167">
        <f t="shared" si="1"/>
        <v>50</v>
      </c>
      <c r="G6" s="168">
        <f t="shared" si="1"/>
        <v>40.657084188911703</v>
      </c>
      <c r="H6" s="167">
        <f t="shared" si="1"/>
        <v>59.34291581108829</v>
      </c>
    </row>
    <row r="7" spans="1:8" ht="15" customHeight="1" x14ac:dyDescent="0.15">
      <c r="A7" s="13"/>
      <c r="B7" s="25" t="s">
        <v>10</v>
      </c>
      <c r="C7" s="131" t="s">
        <v>316</v>
      </c>
      <c r="D7" s="28">
        <f t="shared" si="0"/>
        <v>72</v>
      </c>
      <c r="E7" s="168">
        <f t="shared" si="1"/>
        <v>45.833333333333329</v>
      </c>
      <c r="F7" s="167">
        <f t="shared" si="1"/>
        <v>54.166666666666664</v>
      </c>
      <c r="G7" s="168">
        <f t="shared" si="1"/>
        <v>18.055555555555554</v>
      </c>
      <c r="H7" s="167">
        <f t="shared" si="1"/>
        <v>81.944444444444443</v>
      </c>
    </row>
    <row r="8" spans="1:8" ht="15" customHeight="1" x14ac:dyDescent="0.15">
      <c r="A8" s="13"/>
      <c r="B8" s="25"/>
      <c r="C8" s="131" t="s">
        <v>315</v>
      </c>
      <c r="D8" s="28">
        <f t="shared" si="0"/>
        <v>72</v>
      </c>
      <c r="E8" s="168">
        <f t="shared" si="1"/>
        <v>59.722222222222221</v>
      </c>
      <c r="F8" s="167">
        <f t="shared" si="1"/>
        <v>40.277777777777779</v>
      </c>
      <c r="G8" s="168">
        <f t="shared" si="1"/>
        <v>30.555555555555557</v>
      </c>
      <c r="H8" s="167">
        <f t="shared" si="1"/>
        <v>69.444444444444443</v>
      </c>
    </row>
    <row r="9" spans="1:8" ht="15" customHeight="1" x14ac:dyDescent="0.15">
      <c r="A9" s="13"/>
      <c r="B9" s="25"/>
      <c r="C9" s="131" t="s">
        <v>314</v>
      </c>
      <c r="D9" s="28">
        <f t="shared" si="0"/>
        <v>89</v>
      </c>
      <c r="E9" s="168">
        <f t="shared" si="1"/>
        <v>44.943820224719097</v>
      </c>
      <c r="F9" s="167">
        <f t="shared" si="1"/>
        <v>55.056179775280903</v>
      </c>
      <c r="G9" s="168">
        <f t="shared" si="1"/>
        <v>25.842696629213485</v>
      </c>
      <c r="H9" s="167">
        <f t="shared" si="1"/>
        <v>74.157303370786522</v>
      </c>
    </row>
    <row r="10" spans="1:8" ht="15" customHeight="1" x14ac:dyDescent="0.15">
      <c r="A10" s="13"/>
      <c r="B10" s="25"/>
      <c r="C10" s="131" t="s">
        <v>313</v>
      </c>
      <c r="D10" s="28">
        <f t="shared" si="0"/>
        <v>10</v>
      </c>
      <c r="E10" s="168">
        <f t="shared" si="1"/>
        <v>70</v>
      </c>
      <c r="F10" s="167">
        <f t="shared" si="1"/>
        <v>30</v>
      </c>
      <c r="G10" s="168">
        <f t="shared" si="1"/>
        <v>40</v>
      </c>
      <c r="H10" s="167">
        <f t="shared" si="1"/>
        <v>60</v>
      </c>
    </row>
    <row r="11" spans="1:8" ht="15" customHeight="1" x14ac:dyDescent="0.15">
      <c r="A11" s="13"/>
      <c r="B11" s="25"/>
      <c r="C11" s="131" t="s">
        <v>312</v>
      </c>
      <c r="D11" s="28">
        <f t="shared" si="0"/>
        <v>6</v>
      </c>
      <c r="E11" s="168">
        <f t="shared" si="1"/>
        <v>50</v>
      </c>
      <c r="F11" s="167">
        <f t="shared" si="1"/>
        <v>50</v>
      </c>
      <c r="G11" s="168">
        <f t="shared" si="1"/>
        <v>50</v>
      </c>
      <c r="H11" s="167">
        <f t="shared" si="1"/>
        <v>50</v>
      </c>
    </row>
    <row r="12" spans="1:8" ht="15" customHeight="1" x14ac:dyDescent="0.15">
      <c r="A12" s="13"/>
      <c r="B12" s="26"/>
      <c r="C12" s="129" t="s">
        <v>311</v>
      </c>
      <c r="D12" s="29">
        <f t="shared" si="0"/>
        <v>15</v>
      </c>
      <c r="E12" s="166">
        <f t="shared" si="1"/>
        <v>53.333333333333336</v>
      </c>
      <c r="F12" s="165">
        <f t="shared" si="1"/>
        <v>46.666666666666664</v>
      </c>
      <c r="G12" s="166">
        <f t="shared" si="1"/>
        <v>13.333333333333334</v>
      </c>
      <c r="H12" s="165">
        <f t="shared" si="1"/>
        <v>86.666666666666671</v>
      </c>
    </row>
    <row r="13" spans="1:8" ht="15" customHeight="1" x14ac:dyDescent="0.15">
      <c r="A13" s="13"/>
      <c r="B13" s="14" t="s">
        <v>2</v>
      </c>
      <c r="C13" s="53" t="s">
        <v>90</v>
      </c>
      <c r="D13" s="28">
        <f t="shared" si="0"/>
        <v>847</v>
      </c>
      <c r="E13" s="85">
        <f>E139</f>
        <v>238</v>
      </c>
      <c r="F13" s="173">
        <f>F139</f>
        <v>609</v>
      </c>
      <c r="G13" s="85">
        <f>G139</f>
        <v>150</v>
      </c>
      <c r="H13" s="173">
        <f>H139</f>
        <v>697</v>
      </c>
    </row>
    <row r="14" spans="1:8" ht="15" customHeight="1" x14ac:dyDescent="0.15">
      <c r="A14" s="13"/>
      <c r="B14" s="14" t="s">
        <v>3</v>
      </c>
      <c r="C14" s="132"/>
      <c r="D14" s="38"/>
      <c r="E14" s="170">
        <f>E139/$D13*100</f>
        <v>28.099173553719009</v>
      </c>
      <c r="F14" s="169">
        <f>F139/$D13*100</f>
        <v>71.900826446281002</v>
      </c>
      <c r="G14" s="170">
        <f>G139/$D13*100</f>
        <v>17.709563164108619</v>
      </c>
      <c r="H14" s="169">
        <f>H139/$D13*100</f>
        <v>82.290436835891384</v>
      </c>
    </row>
    <row r="15" spans="1:8" ht="15" customHeight="1" x14ac:dyDescent="0.15">
      <c r="A15" s="13"/>
      <c r="B15" s="14" t="s">
        <v>4</v>
      </c>
      <c r="C15" s="131" t="s">
        <v>317</v>
      </c>
      <c r="D15" s="28">
        <f t="shared" ref="D15:D22" si="2">D141</f>
        <v>532</v>
      </c>
      <c r="E15" s="168">
        <f t="shared" ref="E15:H21" si="3">IF($D15=0,0,E141/$D15*100)</f>
        <v>30.82706766917293</v>
      </c>
      <c r="F15" s="167">
        <f t="shared" si="3"/>
        <v>69.172932330827066</v>
      </c>
      <c r="G15" s="168">
        <f t="shared" si="3"/>
        <v>17.481203007518797</v>
      </c>
      <c r="H15" s="167">
        <f t="shared" si="3"/>
        <v>82.518796992481199</v>
      </c>
    </row>
    <row r="16" spans="1:8" ht="15" customHeight="1" x14ac:dyDescent="0.15">
      <c r="A16" s="13"/>
      <c r="B16" s="14"/>
      <c r="C16" s="131" t="s">
        <v>316</v>
      </c>
      <c r="D16" s="28">
        <f t="shared" si="2"/>
        <v>135</v>
      </c>
      <c r="E16" s="168">
        <f t="shared" si="3"/>
        <v>25.185185185185183</v>
      </c>
      <c r="F16" s="167">
        <f t="shared" si="3"/>
        <v>74.81481481481481</v>
      </c>
      <c r="G16" s="168">
        <f t="shared" si="3"/>
        <v>14.074074074074074</v>
      </c>
      <c r="H16" s="167">
        <f t="shared" si="3"/>
        <v>85.925925925925924</v>
      </c>
    </row>
    <row r="17" spans="1:8" ht="15" customHeight="1" x14ac:dyDescent="0.15">
      <c r="A17" s="13"/>
      <c r="B17" s="14"/>
      <c r="C17" s="131" t="s">
        <v>315</v>
      </c>
      <c r="D17" s="28">
        <f t="shared" si="2"/>
        <v>47</v>
      </c>
      <c r="E17" s="168">
        <f t="shared" si="3"/>
        <v>23.404255319148938</v>
      </c>
      <c r="F17" s="167">
        <f t="shared" si="3"/>
        <v>76.59574468085107</v>
      </c>
      <c r="G17" s="168">
        <f t="shared" si="3"/>
        <v>17.021276595744681</v>
      </c>
      <c r="H17" s="167">
        <f t="shared" si="3"/>
        <v>82.978723404255319</v>
      </c>
    </row>
    <row r="18" spans="1:8" ht="15" customHeight="1" x14ac:dyDescent="0.15">
      <c r="A18" s="13"/>
      <c r="B18" s="14"/>
      <c r="C18" s="131" t="s">
        <v>314</v>
      </c>
      <c r="D18" s="28">
        <f t="shared" si="2"/>
        <v>62</v>
      </c>
      <c r="E18" s="168">
        <f t="shared" si="3"/>
        <v>17.741935483870968</v>
      </c>
      <c r="F18" s="167">
        <f t="shared" si="3"/>
        <v>82.258064516129039</v>
      </c>
      <c r="G18" s="168">
        <f t="shared" si="3"/>
        <v>27.419354838709676</v>
      </c>
      <c r="H18" s="167">
        <f t="shared" si="3"/>
        <v>72.58064516129032</v>
      </c>
    </row>
    <row r="19" spans="1:8" ht="15" customHeight="1" x14ac:dyDescent="0.15">
      <c r="A19" s="13"/>
      <c r="B19" s="14"/>
      <c r="C19" s="131" t="s">
        <v>313</v>
      </c>
      <c r="D19" s="28">
        <f t="shared" si="2"/>
        <v>5</v>
      </c>
      <c r="E19" s="168">
        <f t="shared" si="3"/>
        <v>20</v>
      </c>
      <c r="F19" s="167">
        <f t="shared" si="3"/>
        <v>80</v>
      </c>
      <c r="G19" s="168">
        <f t="shared" si="3"/>
        <v>0</v>
      </c>
      <c r="H19" s="167">
        <f t="shared" si="3"/>
        <v>100</v>
      </c>
    </row>
    <row r="20" spans="1:8" ht="15" customHeight="1" x14ac:dyDescent="0.15">
      <c r="A20" s="13"/>
      <c r="B20" s="14"/>
      <c r="C20" s="131" t="s">
        <v>312</v>
      </c>
      <c r="D20" s="28">
        <f t="shared" si="2"/>
        <v>27</v>
      </c>
      <c r="E20" s="168">
        <f t="shared" si="3"/>
        <v>22.222222222222221</v>
      </c>
      <c r="F20" s="167">
        <f t="shared" si="3"/>
        <v>77.777777777777786</v>
      </c>
      <c r="G20" s="168">
        <f t="shared" si="3"/>
        <v>11.111111111111111</v>
      </c>
      <c r="H20" s="167">
        <f t="shared" si="3"/>
        <v>88.888888888888886</v>
      </c>
    </row>
    <row r="21" spans="1:8" ht="15" customHeight="1" x14ac:dyDescent="0.15">
      <c r="A21" s="13"/>
      <c r="B21" s="14"/>
      <c r="C21" s="129" t="s">
        <v>311</v>
      </c>
      <c r="D21" s="29">
        <f t="shared" si="2"/>
        <v>39</v>
      </c>
      <c r="E21" s="166">
        <f t="shared" si="3"/>
        <v>28.205128205128204</v>
      </c>
      <c r="F21" s="165">
        <f t="shared" si="3"/>
        <v>71.794871794871796</v>
      </c>
      <c r="G21" s="166">
        <f t="shared" si="3"/>
        <v>25.641025641025639</v>
      </c>
      <c r="H21" s="165">
        <f t="shared" si="3"/>
        <v>74.358974358974365</v>
      </c>
    </row>
    <row r="22" spans="1:8" ht="15" customHeight="1" x14ac:dyDescent="0.15">
      <c r="A22" s="13"/>
      <c r="B22" s="281" t="s">
        <v>5</v>
      </c>
      <c r="C22" s="53" t="s">
        <v>90</v>
      </c>
      <c r="D22" s="28">
        <f t="shared" si="2"/>
        <v>994</v>
      </c>
      <c r="E22" s="85">
        <f>E148</f>
        <v>208</v>
      </c>
      <c r="F22" s="173">
        <f>F148</f>
        <v>786</v>
      </c>
      <c r="G22" s="85">
        <f>G148</f>
        <v>139</v>
      </c>
      <c r="H22" s="173">
        <f>H148</f>
        <v>855</v>
      </c>
    </row>
    <row r="23" spans="1:8" ht="15" customHeight="1" x14ac:dyDescent="0.15">
      <c r="A23" s="13"/>
      <c r="B23" s="282"/>
      <c r="C23" s="132"/>
      <c r="D23" s="38"/>
      <c r="E23" s="170">
        <f>E148/$D22*100</f>
        <v>20.925553319919519</v>
      </c>
      <c r="F23" s="169">
        <f>F148/$D22*100</f>
        <v>79.074446680080484</v>
      </c>
      <c r="G23" s="170">
        <f>G148/$D22*100</f>
        <v>13.98390342052314</v>
      </c>
      <c r="H23" s="169">
        <f>H148/$D22*100</f>
        <v>86.016096579476866</v>
      </c>
    </row>
    <row r="24" spans="1:8" ht="15" customHeight="1" x14ac:dyDescent="0.15">
      <c r="A24" s="13"/>
      <c r="B24" s="282"/>
      <c r="C24" s="131" t="s">
        <v>317</v>
      </c>
      <c r="D24" s="28">
        <f t="shared" ref="D24:D31" si="4">D150</f>
        <v>616</v>
      </c>
      <c r="E24" s="168">
        <f t="shared" ref="E24:H30" si="5">IF($D24=0,0,E150/$D24*100)</f>
        <v>19.480519480519483</v>
      </c>
      <c r="F24" s="167">
        <f t="shared" si="5"/>
        <v>80.519480519480524</v>
      </c>
      <c r="G24" s="168">
        <f t="shared" si="5"/>
        <v>13.636363636363635</v>
      </c>
      <c r="H24" s="167">
        <f t="shared" si="5"/>
        <v>86.36363636363636</v>
      </c>
    </row>
    <row r="25" spans="1:8" ht="15" customHeight="1" x14ac:dyDescent="0.15">
      <c r="A25" s="13"/>
      <c r="B25" s="282"/>
      <c r="C25" s="131" t="s">
        <v>316</v>
      </c>
      <c r="D25" s="28">
        <f t="shared" si="4"/>
        <v>69</v>
      </c>
      <c r="E25" s="168">
        <f t="shared" si="5"/>
        <v>26.086956521739129</v>
      </c>
      <c r="F25" s="167">
        <f t="shared" si="5"/>
        <v>73.91304347826086</v>
      </c>
      <c r="G25" s="168">
        <f t="shared" si="5"/>
        <v>14.492753623188406</v>
      </c>
      <c r="H25" s="167">
        <f t="shared" si="5"/>
        <v>85.507246376811594</v>
      </c>
    </row>
    <row r="26" spans="1:8" ht="15" customHeight="1" x14ac:dyDescent="0.15">
      <c r="A26" s="13"/>
      <c r="B26" s="282"/>
      <c r="C26" s="131" t="s">
        <v>315</v>
      </c>
      <c r="D26" s="28">
        <f t="shared" si="4"/>
        <v>99</v>
      </c>
      <c r="E26" s="168">
        <f t="shared" si="5"/>
        <v>24.242424242424242</v>
      </c>
      <c r="F26" s="167">
        <f t="shared" si="5"/>
        <v>75.757575757575751</v>
      </c>
      <c r="G26" s="168">
        <f t="shared" si="5"/>
        <v>11.111111111111111</v>
      </c>
      <c r="H26" s="167">
        <f t="shared" si="5"/>
        <v>88.888888888888886</v>
      </c>
    </row>
    <row r="27" spans="1:8" ht="15" customHeight="1" x14ac:dyDescent="0.15">
      <c r="A27" s="13"/>
      <c r="B27" s="128"/>
      <c r="C27" s="131" t="s">
        <v>314</v>
      </c>
      <c r="D27" s="28">
        <f t="shared" si="4"/>
        <v>140</v>
      </c>
      <c r="E27" s="168">
        <f t="shared" si="5"/>
        <v>20</v>
      </c>
      <c r="F27" s="167">
        <f t="shared" si="5"/>
        <v>80</v>
      </c>
      <c r="G27" s="168">
        <f t="shared" si="5"/>
        <v>15.714285714285714</v>
      </c>
      <c r="H27" s="167">
        <f t="shared" si="5"/>
        <v>84.285714285714292</v>
      </c>
    </row>
    <row r="28" spans="1:8" ht="15" customHeight="1" x14ac:dyDescent="0.15">
      <c r="A28" s="13"/>
      <c r="B28" s="128"/>
      <c r="C28" s="131" t="s">
        <v>313</v>
      </c>
      <c r="D28" s="28">
        <f t="shared" si="4"/>
        <v>10</v>
      </c>
      <c r="E28" s="168">
        <f t="shared" si="5"/>
        <v>30</v>
      </c>
      <c r="F28" s="167">
        <f t="shared" si="5"/>
        <v>70</v>
      </c>
      <c r="G28" s="168">
        <f t="shared" si="5"/>
        <v>30</v>
      </c>
      <c r="H28" s="167">
        <f t="shared" si="5"/>
        <v>70</v>
      </c>
    </row>
    <row r="29" spans="1:8" ht="15" customHeight="1" x14ac:dyDescent="0.15">
      <c r="A29" s="13"/>
      <c r="B29" s="128"/>
      <c r="C29" s="131" t="s">
        <v>312</v>
      </c>
      <c r="D29" s="28">
        <f t="shared" si="4"/>
        <v>30</v>
      </c>
      <c r="E29" s="168">
        <f t="shared" si="5"/>
        <v>20</v>
      </c>
      <c r="F29" s="167">
        <f t="shared" si="5"/>
        <v>80</v>
      </c>
      <c r="G29" s="168">
        <f t="shared" si="5"/>
        <v>10</v>
      </c>
      <c r="H29" s="167">
        <f t="shared" si="5"/>
        <v>90</v>
      </c>
    </row>
    <row r="30" spans="1:8" ht="15" customHeight="1" x14ac:dyDescent="0.15">
      <c r="A30" s="130"/>
      <c r="B30" s="77"/>
      <c r="C30" s="129" t="s">
        <v>311</v>
      </c>
      <c r="D30" s="29">
        <f t="shared" si="4"/>
        <v>30</v>
      </c>
      <c r="E30" s="166">
        <f t="shared" si="5"/>
        <v>30</v>
      </c>
      <c r="F30" s="165">
        <f t="shared" si="5"/>
        <v>70</v>
      </c>
      <c r="G30" s="166">
        <f t="shared" si="5"/>
        <v>20</v>
      </c>
      <c r="H30" s="165">
        <f t="shared" si="5"/>
        <v>80</v>
      </c>
    </row>
    <row r="31" spans="1:8" ht="15" customHeight="1" x14ac:dyDescent="0.15">
      <c r="A31" s="10" t="s">
        <v>310</v>
      </c>
      <c r="B31" s="24" t="s">
        <v>7</v>
      </c>
      <c r="C31" s="53" t="s">
        <v>90</v>
      </c>
      <c r="D31" s="8">
        <f t="shared" si="4"/>
        <v>1238</v>
      </c>
      <c r="E31" s="172">
        <f>E157</f>
        <v>621</v>
      </c>
      <c r="F31" s="171">
        <f>F157</f>
        <v>617</v>
      </c>
      <c r="G31" s="172">
        <f>G157</f>
        <v>463</v>
      </c>
      <c r="H31" s="171">
        <f>H157</f>
        <v>775</v>
      </c>
    </row>
    <row r="32" spans="1:8" ht="15" customHeight="1" x14ac:dyDescent="0.15">
      <c r="A32" s="13" t="s">
        <v>49</v>
      </c>
      <c r="B32" s="25" t="s">
        <v>8</v>
      </c>
      <c r="C32" s="132"/>
      <c r="D32" s="38"/>
      <c r="E32" s="170">
        <f>E157/$D31*100</f>
        <v>50.161550888529881</v>
      </c>
      <c r="F32" s="169">
        <f>F157/$D31*100</f>
        <v>49.838449111470112</v>
      </c>
      <c r="G32" s="170">
        <f>G157/$D31*100</f>
        <v>37.399030694668824</v>
      </c>
      <c r="H32" s="169">
        <f>H157/$D31*100</f>
        <v>62.600969305331176</v>
      </c>
    </row>
    <row r="33" spans="1:8" ht="15" customHeight="1" x14ac:dyDescent="0.15">
      <c r="A33" s="13"/>
      <c r="B33" s="25" t="s">
        <v>9</v>
      </c>
      <c r="C33" s="131" t="s">
        <v>309</v>
      </c>
      <c r="D33" s="28">
        <f t="shared" ref="D33:D39" si="6">D159</f>
        <v>239</v>
      </c>
      <c r="E33" s="168">
        <f t="shared" ref="E33:H38" si="7">IF($D33=0,0,E159/$D33*100)</f>
        <v>51.046025104602514</v>
      </c>
      <c r="F33" s="167">
        <f t="shared" si="7"/>
        <v>48.953974895397486</v>
      </c>
      <c r="G33" s="168">
        <f t="shared" si="7"/>
        <v>22.594142259414227</v>
      </c>
      <c r="H33" s="167">
        <f t="shared" si="7"/>
        <v>77.405857740585773</v>
      </c>
    </row>
    <row r="34" spans="1:8" ht="15" customHeight="1" x14ac:dyDescent="0.15">
      <c r="A34" s="13"/>
      <c r="B34" s="25" t="s">
        <v>10</v>
      </c>
      <c r="C34" s="131" t="s">
        <v>308</v>
      </c>
      <c r="D34" s="28">
        <f t="shared" si="6"/>
        <v>135</v>
      </c>
      <c r="E34" s="168">
        <f t="shared" si="7"/>
        <v>53.333333333333336</v>
      </c>
      <c r="F34" s="167">
        <f t="shared" si="7"/>
        <v>46.666666666666664</v>
      </c>
      <c r="G34" s="168">
        <f t="shared" si="7"/>
        <v>30.37037037037037</v>
      </c>
      <c r="H34" s="167">
        <f t="shared" si="7"/>
        <v>69.629629629629633</v>
      </c>
    </row>
    <row r="35" spans="1:8" ht="15" customHeight="1" x14ac:dyDescent="0.15">
      <c r="A35" s="13"/>
      <c r="B35" s="25"/>
      <c r="C35" s="131" t="s">
        <v>307</v>
      </c>
      <c r="D35" s="28">
        <f t="shared" si="6"/>
        <v>160</v>
      </c>
      <c r="E35" s="168">
        <f t="shared" si="7"/>
        <v>58.125000000000007</v>
      </c>
      <c r="F35" s="167">
        <f t="shared" si="7"/>
        <v>41.875</v>
      </c>
      <c r="G35" s="168">
        <f t="shared" si="7"/>
        <v>36.875</v>
      </c>
      <c r="H35" s="167">
        <f t="shared" si="7"/>
        <v>63.125</v>
      </c>
    </row>
    <row r="36" spans="1:8" ht="15" customHeight="1" x14ac:dyDescent="0.15">
      <c r="A36" s="13"/>
      <c r="B36" s="25"/>
      <c r="C36" s="131" t="s">
        <v>306</v>
      </c>
      <c r="D36" s="28">
        <f t="shared" si="6"/>
        <v>120</v>
      </c>
      <c r="E36" s="168">
        <f t="shared" si="7"/>
        <v>58.333333333333336</v>
      </c>
      <c r="F36" s="167">
        <f t="shared" si="7"/>
        <v>41.666666666666671</v>
      </c>
      <c r="G36" s="168">
        <f t="shared" si="7"/>
        <v>45</v>
      </c>
      <c r="H36" s="167">
        <f t="shared" si="7"/>
        <v>55.000000000000007</v>
      </c>
    </row>
    <row r="37" spans="1:8" ht="15" customHeight="1" x14ac:dyDescent="0.15">
      <c r="A37" s="13"/>
      <c r="B37" s="25"/>
      <c r="C37" s="131" t="s">
        <v>305</v>
      </c>
      <c r="D37" s="28">
        <f t="shared" si="6"/>
        <v>558</v>
      </c>
      <c r="E37" s="168">
        <f t="shared" si="7"/>
        <v>44.444444444444443</v>
      </c>
      <c r="F37" s="167">
        <f t="shared" si="7"/>
        <v>55.555555555555557</v>
      </c>
      <c r="G37" s="168">
        <f t="shared" si="7"/>
        <v>44.265232974910397</v>
      </c>
      <c r="H37" s="167">
        <f t="shared" si="7"/>
        <v>55.734767025089603</v>
      </c>
    </row>
    <row r="38" spans="1:8" ht="15" customHeight="1" x14ac:dyDescent="0.15">
      <c r="A38" s="13"/>
      <c r="B38" s="26"/>
      <c r="C38" s="129" t="s">
        <v>138</v>
      </c>
      <c r="D38" s="28">
        <f t="shared" si="6"/>
        <v>26</v>
      </c>
      <c r="E38" s="168">
        <f t="shared" si="7"/>
        <v>61.53846153846154</v>
      </c>
      <c r="F38" s="167">
        <f t="shared" si="7"/>
        <v>38.461538461538467</v>
      </c>
      <c r="G38" s="168">
        <f t="shared" si="7"/>
        <v>30.76923076923077</v>
      </c>
      <c r="H38" s="167">
        <f t="shared" si="7"/>
        <v>69.230769230769226</v>
      </c>
    </row>
    <row r="39" spans="1:8" ht="15" customHeight="1" x14ac:dyDescent="0.15">
      <c r="A39" s="13"/>
      <c r="B39" s="14" t="s">
        <v>2</v>
      </c>
      <c r="C39" s="53" t="s">
        <v>90</v>
      </c>
      <c r="D39" s="8">
        <f t="shared" si="6"/>
        <v>847</v>
      </c>
      <c r="E39" s="172">
        <f>E165</f>
        <v>238</v>
      </c>
      <c r="F39" s="171">
        <f>F165</f>
        <v>609</v>
      </c>
      <c r="G39" s="172">
        <f>G165</f>
        <v>150</v>
      </c>
      <c r="H39" s="171">
        <f>H165</f>
        <v>697</v>
      </c>
    </row>
    <row r="40" spans="1:8" ht="15" customHeight="1" x14ac:dyDescent="0.15">
      <c r="A40" s="13"/>
      <c r="B40" s="14" t="s">
        <v>3</v>
      </c>
      <c r="C40" s="132"/>
      <c r="D40" s="38"/>
      <c r="E40" s="170">
        <f>E165/$D39*100</f>
        <v>28.099173553719009</v>
      </c>
      <c r="F40" s="169">
        <f>F165/$D39*100</f>
        <v>71.900826446281002</v>
      </c>
      <c r="G40" s="170">
        <f>G165/$D39*100</f>
        <v>17.709563164108619</v>
      </c>
      <c r="H40" s="169">
        <f>H165/$D39*100</f>
        <v>82.290436835891384</v>
      </c>
    </row>
    <row r="41" spans="1:8" ht="15" customHeight="1" x14ac:dyDescent="0.15">
      <c r="A41" s="13"/>
      <c r="B41" s="14" t="s">
        <v>4</v>
      </c>
      <c r="C41" s="131" t="s">
        <v>309</v>
      </c>
      <c r="D41" s="28">
        <f t="shared" ref="D41:D47" si="8">D167</f>
        <v>342</v>
      </c>
      <c r="E41" s="168">
        <f t="shared" ref="E41:H46" si="9">IF($D41=0,0,E167/$D41*100)</f>
        <v>25.146198830409354</v>
      </c>
      <c r="F41" s="167">
        <f t="shared" si="9"/>
        <v>74.853801169590639</v>
      </c>
      <c r="G41" s="168">
        <f t="shared" si="9"/>
        <v>11.988304093567251</v>
      </c>
      <c r="H41" s="167">
        <f t="shared" si="9"/>
        <v>88.011695906432749</v>
      </c>
    </row>
    <row r="42" spans="1:8" ht="15" customHeight="1" x14ac:dyDescent="0.15">
      <c r="A42" s="13"/>
      <c r="B42" s="14"/>
      <c r="C42" s="131" t="s">
        <v>308</v>
      </c>
      <c r="D42" s="100">
        <f t="shared" si="8"/>
        <v>175</v>
      </c>
      <c r="E42" s="220">
        <f t="shared" si="9"/>
        <v>26.857142857142858</v>
      </c>
      <c r="F42" s="221">
        <f t="shared" si="9"/>
        <v>73.142857142857139</v>
      </c>
      <c r="G42" s="220">
        <f t="shared" si="9"/>
        <v>18.857142857142858</v>
      </c>
      <c r="H42" s="221">
        <f t="shared" si="9"/>
        <v>81.142857142857139</v>
      </c>
    </row>
    <row r="43" spans="1:8" ht="15" customHeight="1" x14ac:dyDescent="0.15">
      <c r="A43" s="13"/>
      <c r="B43" s="14"/>
      <c r="C43" s="131" t="s">
        <v>307</v>
      </c>
      <c r="D43" s="100">
        <f t="shared" si="8"/>
        <v>179</v>
      </c>
      <c r="E43" s="220">
        <f t="shared" si="9"/>
        <v>32.402234636871505</v>
      </c>
      <c r="F43" s="221">
        <f t="shared" si="9"/>
        <v>67.597765363128488</v>
      </c>
      <c r="G43" s="220">
        <f t="shared" si="9"/>
        <v>21.787709497206702</v>
      </c>
      <c r="H43" s="221">
        <f t="shared" si="9"/>
        <v>78.212290502793294</v>
      </c>
    </row>
    <row r="44" spans="1:8" ht="15" customHeight="1" x14ac:dyDescent="0.15">
      <c r="A44" s="13"/>
      <c r="B44" s="14"/>
      <c r="C44" s="131" t="s">
        <v>306</v>
      </c>
      <c r="D44" s="100">
        <f t="shared" si="8"/>
        <v>68</v>
      </c>
      <c r="E44" s="220">
        <f t="shared" si="9"/>
        <v>23.52941176470588</v>
      </c>
      <c r="F44" s="221">
        <f t="shared" si="9"/>
        <v>76.470588235294116</v>
      </c>
      <c r="G44" s="220">
        <f t="shared" si="9"/>
        <v>17.647058823529413</v>
      </c>
      <c r="H44" s="221">
        <f t="shared" si="9"/>
        <v>82.35294117647058</v>
      </c>
    </row>
    <row r="45" spans="1:8" ht="15" customHeight="1" x14ac:dyDescent="0.15">
      <c r="A45" s="13"/>
      <c r="B45" s="14"/>
      <c r="C45" s="131" t="s">
        <v>305</v>
      </c>
      <c r="D45" s="100">
        <f t="shared" si="8"/>
        <v>54</v>
      </c>
      <c r="E45" s="220">
        <f t="shared" si="9"/>
        <v>42.592592592592595</v>
      </c>
      <c r="F45" s="221">
        <f t="shared" si="9"/>
        <v>57.407407407407405</v>
      </c>
      <c r="G45" s="220">
        <f t="shared" si="9"/>
        <v>35.185185185185183</v>
      </c>
      <c r="H45" s="221">
        <f t="shared" si="9"/>
        <v>64.81481481481481</v>
      </c>
    </row>
    <row r="46" spans="1:8" ht="15" customHeight="1" x14ac:dyDescent="0.15">
      <c r="A46" s="13"/>
      <c r="B46" s="14"/>
      <c r="C46" s="129" t="s">
        <v>138</v>
      </c>
      <c r="D46" s="100">
        <f t="shared" si="8"/>
        <v>29</v>
      </c>
      <c r="E46" s="220">
        <f t="shared" si="9"/>
        <v>27.586206896551722</v>
      </c>
      <c r="F46" s="221">
        <f t="shared" si="9"/>
        <v>72.41379310344827</v>
      </c>
      <c r="G46" s="220">
        <f t="shared" si="9"/>
        <v>20.689655172413794</v>
      </c>
      <c r="H46" s="221">
        <f t="shared" si="9"/>
        <v>79.310344827586206</v>
      </c>
    </row>
    <row r="47" spans="1:8" ht="15" customHeight="1" x14ac:dyDescent="0.15">
      <c r="A47" s="13"/>
      <c r="B47" s="281" t="s">
        <v>5</v>
      </c>
      <c r="C47" s="53" t="s">
        <v>90</v>
      </c>
      <c r="D47" s="96">
        <f t="shared" si="8"/>
        <v>994</v>
      </c>
      <c r="E47" s="222">
        <f>E173</f>
        <v>208</v>
      </c>
      <c r="F47" s="223">
        <f>F173</f>
        <v>786</v>
      </c>
      <c r="G47" s="222">
        <f>G173</f>
        <v>139</v>
      </c>
      <c r="H47" s="223">
        <f>H173</f>
        <v>855</v>
      </c>
    </row>
    <row r="48" spans="1:8" ht="15" customHeight="1" x14ac:dyDescent="0.15">
      <c r="A48" s="13"/>
      <c r="B48" s="282"/>
      <c r="C48" s="132"/>
      <c r="D48" s="97"/>
      <c r="E48" s="224">
        <f>E173/$D47*100</f>
        <v>20.925553319919519</v>
      </c>
      <c r="F48" s="225">
        <f>F173/$D47*100</f>
        <v>79.074446680080484</v>
      </c>
      <c r="G48" s="224">
        <f>G173/$D47*100</f>
        <v>13.98390342052314</v>
      </c>
      <c r="H48" s="225">
        <f>H173/$D47*100</f>
        <v>86.016096579476866</v>
      </c>
    </row>
    <row r="49" spans="1:8" ht="15" customHeight="1" x14ac:dyDescent="0.15">
      <c r="A49" s="13"/>
      <c r="B49" s="282"/>
      <c r="C49" s="131" t="s">
        <v>309</v>
      </c>
      <c r="D49" s="100">
        <f t="shared" ref="D49:D55" si="10">D175</f>
        <v>370</v>
      </c>
      <c r="E49" s="220">
        <f t="shared" ref="E49:H54" si="11">IF($D49=0,0,E175/$D49*100)</f>
        <v>23.243243243243246</v>
      </c>
      <c r="F49" s="221">
        <f t="shared" si="11"/>
        <v>76.756756756756758</v>
      </c>
      <c r="G49" s="220">
        <f t="shared" si="11"/>
        <v>12.432432432432433</v>
      </c>
      <c r="H49" s="221">
        <f t="shared" si="11"/>
        <v>87.567567567567579</v>
      </c>
    </row>
    <row r="50" spans="1:8" ht="15" customHeight="1" x14ac:dyDescent="0.15">
      <c r="A50" s="13"/>
      <c r="B50" s="282"/>
      <c r="C50" s="131" t="s">
        <v>308</v>
      </c>
      <c r="D50" s="100">
        <f t="shared" si="10"/>
        <v>140</v>
      </c>
      <c r="E50" s="220">
        <f t="shared" si="11"/>
        <v>26.428571428571431</v>
      </c>
      <c r="F50" s="221">
        <f t="shared" si="11"/>
        <v>73.571428571428584</v>
      </c>
      <c r="G50" s="220">
        <f t="shared" si="11"/>
        <v>17.857142857142858</v>
      </c>
      <c r="H50" s="221">
        <f t="shared" si="11"/>
        <v>82.142857142857139</v>
      </c>
    </row>
    <row r="51" spans="1:8" ht="15" customHeight="1" x14ac:dyDescent="0.15">
      <c r="A51" s="13"/>
      <c r="B51" s="282"/>
      <c r="C51" s="131" t="s">
        <v>307</v>
      </c>
      <c r="D51" s="100">
        <f t="shared" si="10"/>
        <v>165</v>
      </c>
      <c r="E51" s="220">
        <f t="shared" si="11"/>
        <v>23.636363636363637</v>
      </c>
      <c r="F51" s="221">
        <f t="shared" si="11"/>
        <v>76.363636363636374</v>
      </c>
      <c r="G51" s="220">
        <f t="shared" si="11"/>
        <v>19.393939393939394</v>
      </c>
      <c r="H51" s="221">
        <f t="shared" si="11"/>
        <v>80.606060606060609</v>
      </c>
    </row>
    <row r="52" spans="1:8" ht="15" customHeight="1" x14ac:dyDescent="0.15">
      <c r="A52" s="13"/>
      <c r="B52" s="128"/>
      <c r="C52" s="131" t="s">
        <v>306</v>
      </c>
      <c r="D52" s="100">
        <f t="shared" si="10"/>
        <v>95</v>
      </c>
      <c r="E52" s="220">
        <f t="shared" si="11"/>
        <v>21.052631578947366</v>
      </c>
      <c r="F52" s="221">
        <f t="shared" si="11"/>
        <v>78.94736842105263</v>
      </c>
      <c r="G52" s="220">
        <f t="shared" si="11"/>
        <v>17.894736842105264</v>
      </c>
      <c r="H52" s="221">
        <f t="shared" si="11"/>
        <v>82.10526315789474</v>
      </c>
    </row>
    <row r="53" spans="1:8" ht="15" customHeight="1" x14ac:dyDescent="0.15">
      <c r="A53" s="13"/>
      <c r="B53" s="128"/>
      <c r="C53" s="131" t="s">
        <v>305</v>
      </c>
      <c r="D53" s="100">
        <f t="shared" si="10"/>
        <v>201</v>
      </c>
      <c r="E53" s="220">
        <f t="shared" si="11"/>
        <v>11.940298507462686</v>
      </c>
      <c r="F53" s="221">
        <f t="shared" si="11"/>
        <v>88.059701492537314</v>
      </c>
      <c r="G53" s="220">
        <f t="shared" si="11"/>
        <v>9.4527363184079594</v>
      </c>
      <c r="H53" s="221">
        <f t="shared" si="11"/>
        <v>90.547263681592042</v>
      </c>
    </row>
    <row r="54" spans="1:8" ht="15" customHeight="1" x14ac:dyDescent="0.15">
      <c r="A54" s="130"/>
      <c r="B54" s="77"/>
      <c r="C54" s="129" t="s">
        <v>138</v>
      </c>
      <c r="D54" s="216">
        <f t="shared" si="10"/>
        <v>23</v>
      </c>
      <c r="E54" s="226">
        <f t="shared" si="11"/>
        <v>8.695652173913043</v>
      </c>
      <c r="F54" s="227">
        <f t="shared" si="11"/>
        <v>91.304347826086953</v>
      </c>
      <c r="G54" s="226">
        <f t="shared" si="11"/>
        <v>0</v>
      </c>
      <c r="H54" s="227">
        <f t="shared" si="11"/>
        <v>100</v>
      </c>
    </row>
    <row r="55" spans="1:8" ht="15" customHeight="1" x14ac:dyDescent="0.15">
      <c r="A55" s="10" t="s">
        <v>304</v>
      </c>
      <c r="B55" s="24" t="s">
        <v>7</v>
      </c>
      <c r="C55" s="53" t="s">
        <v>90</v>
      </c>
      <c r="D55" s="96">
        <f t="shared" si="10"/>
        <v>1238</v>
      </c>
      <c r="E55" s="222">
        <f>E181</f>
        <v>621</v>
      </c>
      <c r="F55" s="223">
        <f>F181</f>
        <v>617</v>
      </c>
      <c r="G55" s="222">
        <f>G181</f>
        <v>463</v>
      </c>
      <c r="H55" s="223">
        <f>H181</f>
        <v>775</v>
      </c>
    </row>
    <row r="56" spans="1:8" ht="15" customHeight="1" x14ac:dyDescent="0.15">
      <c r="A56" s="13" t="s">
        <v>11</v>
      </c>
      <c r="B56" s="25" t="s">
        <v>8</v>
      </c>
      <c r="C56" s="132"/>
      <c r="D56" s="97"/>
      <c r="E56" s="224">
        <f>E181/$D55*100</f>
        <v>50.161550888529881</v>
      </c>
      <c r="F56" s="225">
        <f>F181/$D55*100</f>
        <v>49.838449111470112</v>
      </c>
      <c r="G56" s="224">
        <f>G181/$D55*100</f>
        <v>37.399030694668824</v>
      </c>
      <c r="H56" s="225">
        <f>H181/$D55*100</f>
        <v>62.600969305331176</v>
      </c>
    </row>
    <row r="57" spans="1:8" ht="15" customHeight="1" x14ac:dyDescent="0.15">
      <c r="A57" s="13"/>
      <c r="B57" s="25" t="s">
        <v>9</v>
      </c>
      <c r="C57" s="131" t="s">
        <v>303</v>
      </c>
      <c r="D57" s="100">
        <f t="shared" ref="D57:D67" si="12">D183</f>
        <v>3</v>
      </c>
      <c r="E57" s="220">
        <f t="shared" ref="E57:H66" si="13">IF($D57=0,0,E183/$D57*100)</f>
        <v>33.333333333333329</v>
      </c>
      <c r="F57" s="221">
        <f t="shared" si="13"/>
        <v>66.666666666666657</v>
      </c>
      <c r="G57" s="220">
        <f t="shared" si="13"/>
        <v>0</v>
      </c>
      <c r="H57" s="221">
        <f t="shared" si="13"/>
        <v>100</v>
      </c>
    </row>
    <row r="58" spans="1:8" ht="15" customHeight="1" x14ac:dyDescent="0.15">
      <c r="A58" s="13"/>
      <c r="B58" s="25" t="s">
        <v>10</v>
      </c>
      <c r="C58" s="131" t="s">
        <v>302</v>
      </c>
      <c r="D58" s="100">
        <f t="shared" si="12"/>
        <v>26</v>
      </c>
      <c r="E58" s="220">
        <f t="shared" si="13"/>
        <v>53.846153846153847</v>
      </c>
      <c r="F58" s="221">
        <f t="shared" si="13"/>
        <v>46.153846153846153</v>
      </c>
      <c r="G58" s="220">
        <f t="shared" si="13"/>
        <v>7.6923076923076925</v>
      </c>
      <c r="H58" s="221">
        <f t="shared" si="13"/>
        <v>92.307692307692307</v>
      </c>
    </row>
    <row r="59" spans="1:8" ht="15" customHeight="1" x14ac:dyDescent="0.15">
      <c r="A59" s="13"/>
      <c r="B59" s="25"/>
      <c r="C59" s="131" t="s">
        <v>301</v>
      </c>
      <c r="D59" s="100">
        <f t="shared" si="12"/>
        <v>115</v>
      </c>
      <c r="E59" s="220">
        <f t="shared" si="13"/>
        <v>49.565217391304351</v>
      </c>
      <c r="F59" s="221">
        <f t="shared" si="13"/>
        <v>50.434782608695649</v>
      </c>
      <c r="G59" s="220">
        <f t="shared" si="13"/>
        <v>19.130434782608695</v>
      </c>
      <c r="H59" s="221">
        <f t="shared" si="13"/>
        <v>80.869565217391298</v>
      </c>
    </row>
    <row r="60" spans="1:8" ht="15" customHeight="1" x14ac:dyDescent="0.15">
      <c r="A60" s="13"/>
      <c r="B60" s="25"/>
      <c r="C60" s="131" t="s">
        <v>300</v>
      </c>
      <c r="D60" s="100">
        <f t="shared" si="12"/>
        <v>148</v>
      </c>
      <c r="E60" s="220">
        <f t="shared" si="13"/>
        <v>47.972972972972968</v>
      </c>
      <c r="F60" s="221">
        <f t="shared" si="13"/>
        <v>52.027027027027032</v>
      </c>
      <c r="G60" s="220">
        <f t="shared" si="13"/>
        <v>29.72972972972973</v>
      </c>
      <c r="H60" s="221">
        <f t="shared" si="13"/>
        <v>70.270270270270274</v>
      </c>
    </row>
    <row r="61" spans="1:8" ht="15" customHeight="1" x14ac:dyDescent="0.15">
      <c r="A61" s="13"/>
      <c r="B61" s="25"/>
      <c r="C61" s="131" t="s">
        <v>299</v>
      </c>
      <c r="D61" s="100">
        <f t="shared" si="12"/>
        <v>194</v>
      </c>
      <c r="E61" s="220">
        <f t="shared" si="13"/>
        <v>51.546391752577314</v>
      </c>
      <c r="F61" s="221">
        <f t="shared" si="13"/>
        <v>48.453608247422679</v>
      </c>
      <c r="G61" s="220">
        <f t="shared" si="13"/>
        <v>42.783505154639172</v>
      </c>
      <c r="H61" s="221">
        <f t="shared" si="13"/>
        <v>57.21649484536082</v>
      </c>
    </row>
    <row r="62" spans="1:8" ht="15" customHeight="1" x14ac:dyDescent="0.15">
      <c r="A62" s="13"/>
      <c r="B62" s="25"/>
      <c r="C62" s="131" t="s">
        <v>298</v>
      </c>
      <c r="D62" s="100">
        <f t="shared" si="12"/>
        <v>283</v>
      </c>
      <c r="E62" s="220">
        <f t="shared" si="13"/>
        <v>54.416961130742045</v>
      </c>
      <c r="F62" s="221">
        <f t="shared" si="13"/>
        <v>45.583038869257955</v>
      </c>
      <c r="G62" s="220">
        <f t="shared" si="13"/>
        <v>45.229681978798588</v>
      </c>
      <c r="H62" s="221">
        <f t="shared" si="13"/>
        <v>54.770318021201412</v>
      </c>
    </row>
    <row r="63" spans="1:8" ht="15" customHeight="1" x14ac:dyDescent="0.15">
      <c r="A63" s="13"/>
      <c r="B63" s="25"/>
      <c r="C63" s="131" t="s">
        <v>297</v>
      </c>
      <c r="D63" s="100">
        <f t="shared" si="12"/>
        <v>289</v>
      </c>
      <c r="E63" s="220">
        <f t="shared" si="13"/>
        <v>44.29065743944637</v>
      </c>
      <c r="F63" s="221">
        <f t="shared" si="13"/>
        <v>55.70934256055363</v>
      </c>
      <c r="G63" s="220">
        <f t="shared" si="13"/>
        <v>39.792387543252595</v>
      </c>
      <c r="H63" s="221">
        <f t="shared" si="13"/>
        <v>60.207612456747405</v>
      </c>
    </row>
    <row r="64" spans="1:8" ht="15" customHeight="1" x14ac:dyDescent="0.15">
      <c r="A64" s="13"/>
      <c r="B64" s="25"/>
      <c r="C64" s="131" t="s">
        <v>296</v>
      </c>
      <c r="D64" s="100">
        <f t="shared" si="12"/>
        <v>87</v>
      </c>
      <c r="E64" s="220">
        <f t="shared" si="13"/>
        <v>55.172413793103445</v>
      </c>
      <c r="F64" s="221">
        <f t="shared" si="13"/>
        <v>44.827586206896555</v>
      </c>
      <c r="G64" s="220">
        <f t="shared" si="13"/>
        <v>34.482758620689658</v>
      </c>
      <c r="H64" s="221">
        <f t="shared" si="13"/>
        <v>65.517241379310349</v>
      </c>
    </row>
    <row r="65" spans="1:8" ht="15" customHeight="1" x14ac:dyDescent="0.15">
      <c r="A65" s="13"/>
      <c r="B65" s="25"/>
      <c r="C65" s="131" t="s">
        <v>295</v>
      </c>
      <c r="D65" s="100">
        <f t="shared" si="12"/>
        <v>81</v>
      </c>
      <c r="E65" s="220">
        <f t="shared" si="13"/>
        <v>53.086419753086425</v>
      </c>
      <c r="F65" s="221">
        <f t="shared" si="13"/>
        <v>46.913580246913575</v>
      </c>
      <c r="G65" s="220">
        <f t="shared" si="13"/>
        <v>43.209876543209873</v>
      </c>
      <c r="H65" s="221">
        <f t="shared" si="13"/>
        <v>56.79012345679012</v>
      </c>
    </row>
    <row r="66" spans="1:8" ht="15" customHeight="1" x14ac:dyDescent="0.15">
      <c r="A66" s="13"/>
      <c r="B66" s="26"/>
      <c r="C66" s="129" t="s">
        <v>138</v>
      </c>
      <c r="D66" s="100">
        <f t="shared" si="12"/>
        <v>12</v>
      </c>
      <c r="E66" s="220">
        <f t="shared" si="13"/>
        <v>41.666666666666671</v>
      </c>
      <c r="F66" s="221">
        <f t="shared" si="13"/>
        <v>58.333333333333336</v>
      </c>
      <c r="G66" s="220">
        <f t="shared" si="13"/>
        <v>33.333333333333329</v>
      </c>
      <c r="H66" s="221">
        <f t="shared" si="13"/>
        <v>66.666666666666657</v>
      </c>
    </row>
    <row r="67" spans="1:8" ht="15" customHeight="1" x14ac:dyDescent="0.15">
      <c r="A67" s="13"/>
      <c r="B67" s="14" t="s">
        <v>2</v>
      </c>
      <c r="C67" s="53" t="s">
        <v>90</v>
      </c>
      <c r="D67" s="96">
        <f t="shared" si="12"/>
        <v>847</v>
      </c>
      <c r="E67" s="222">
        <f>E193</f>
        <v>238</v>
      </c>
      <c r="F67" s="223">
        <f>F193</f>
        <v>609</v>
      </c>
      <c r="G67" s="222">
        <f>G193</f>
        <v>150</v>
      </c>
      <c r="H67" s="223">
        <f>H193</f>
        <v>697</v>
      </c>
    </row>
    <row r="68" spans="1:8" ht="15" customHeight="1" x14ac:dyDescent="0.15">
      <c r="A68" s="13"/>
      <c r="B68" s="14" t="s">
        <v>3</v>
      </c>
      <c r="C68" s="132"/>
      <c r="D68" s="97"/>
      <c r="E68" s="224">
        <f>E193/$D67*100</f>
        <v>28.099173553719009</v>
      </c>
      <c r="F68" s="225">
        <f>F193/$D67*100</f>
        <v>71.900826446281002</v>
      </c>
      <c r="G68" s="224">
        <f>G193/$D67*100</f>
        <v>17.709563164108619</v>
      </c>
      <c r="H68" s="225">
        <f>H193/$D67*100</f>
        <v>82.290436835891384</v>
      </c>
    </row>
    <row r="69" spans="1:8" ht="15" customHeight="1" x14ac:dyDescent="0.15">
      <c r="A69" s="13"/>
      <c r="B69" s="14" t="s">
        <v>4</v>
      </c>
      <c r="C69" s="131" t="s">
        <v>303</v>
      </c>
      <c r="D69" s="100">
        <f t="shared" ref="D69:D79" si="14">D195</f>
        <v>72</v>
      </c>
      <c r="E69" s="220">
        <f t="shared" ref="E69:H78" si="15">IF($D69=0,0,E195/$D69*100)</f>
        <v>20.833333333333336</v>
      </c>
      <c r="F69" s="221">
        <f t="shared" si="15"/>
        <v>79.166666666666657</v>
      </c>
      <c r="G69" s="220">
        <f t="shared" si="15"/>
        <v>5.5555555555555554</v>
      </c>
      <c r="H69" s="221">
        <f t="shared" si="15"/>
        <v>94.444444444444443</v>
      </c>
    </row>
    <row r="70" spans="1:8" ht="15" customHeight="1" x14ac:dyDescent="0.15">
      <c r="A70" s="13"/>
      <c r="B70" s="14"/>
      <c r="C70" s="131" t="s">
        <v>302</v>
      </c>
      <c r="D70" s="100">
        <f t="shared" si="14"/>
        <v>225</v>
      </c>
      <c r="E70" s="220">
        <f t="shared" si="15"/>
        <v>22.666666666666664</v>
      </c>
      <c r="F70" s="221">
        <f t="shared" si="15"/>
        <v>77.333333333333329</v>
      </c>
      <c r="G70" s="220">
        <f t="shared" si="15"/>
        <v>15.555555555555555</v>
      </c>
      <c r="H70" s="221">
        <f t="shared" si="15"/>
        <v>84.444444444444443</v>
      </c>
    </row>
    <row r="71" spans="1:8" ht="15" customHeight="1" x14ac:dyDescent="0.15">
      <c r="A71" s="13"/>
      <c r="B71" s="14"/>
      <c r="C71" s="131" t="s">
        <v>301</v>
      </c>
      <c r="D71" s="100">
        <f t="shared" si="14"/>
        <v>212</v>
      </c>
      <c r="E71" s="220">
        <f t="shared" si="15"/>
        <v>27.830188679245282</v>
      </c>
      <c r="F71" s="221">
        <f t="shared" si="15"/>
        <v>72.169811320754718</v>
      </c>
      <c r="G71" s="220">
        <f t="shared" si="15"/>
        <v>14.622641509433961</v>
      </c>
      <c r="H71" s="221">
        <f t="shared" si="15"/>
        <v>85.377358490566039</v>
      </c>
    </row>
    <row r="72" spans="1:8" ht="15" customHeight="1" x14ac:dyDescent="0.15">
      <c r="A72" s="13"/>
      <c r="B72" s="14"/>
      <c r="C72" s="131" t="s">
        <v>300</v>
      </c>
      <c r="D72" s="100">
        <f t="shared" si="14"/>
        <v>123</v>
      </c>
      <c r="E72" s="220">
        <f t="shared" si="15"/>
        <v>35.772357723577237</v>
      </c>
      <c r="F72" s="221">
        <f t="shared" si="15"/>
        <v>64.22764227642277</v>
      </c>
      <c r="G72" s="220">
        <f t="shared" si="15"/>
        <v>22.76422764227642</v>
      </c>
      <c r="H72" s="221">
        <f t="shared" si="15"/>
        <v>77.235772357723576</v>
      </c>
    </row>
    <row r="73" spans="1:8" ht="15" customHeight="1" x14ac:dyDescent="0.15">
      <c r="A73" s="13"/>
      <c r="B73" s="14"/>
      <c r="C73" s="131" t="s">
        <v>299</v>
      </c>
      <c r="D73" s="100">
        <f t="shared" si="14"/>
        <v>75</v>
      </c>
      <c r="E73" s="220">
        <f t="shared" si="15"/>
        <v>26.666666666666668</v>
      </c>
      <c r="F73" s="221">
        <f t="shared" si="15"/>
        <v>73.333333333333329</v>
      </c>
      <c r="G73" s="220">
        <f t="shared" si="15"/>
        <v>17.333333333333336</v>
      </c>
      <c r="H73" s="221">
        <f t="shared" si="15"/>
        <v>82.666666666666671</v>
      </c>
    </row>
    <row r="74" spans="1:8" ht="15" customHeight="1" x14ac:dyDescent="0.15">
      <c r="A74" s="13"/>
      <c r="B74" s="14"/>
      <c r="C74" s="131" t="s">
        <v>298</v>
      </c>
      <c r="D74" s="100">
        <f t="shared" si="14"/>
        <v>41</v>
      </c>
      <c r="E74" s="220">
        <f t="shared" si="15"/>
        <v>31.707317073170731</v>
      </c>
      <c r="F74" s="221">
        <f t="shared" si="15"/>
        <v>68.292682926829272</v>
      </c>
      <c r="G74" s="220">
        <f t="shared" si="15"/>
        <v>29.268292682926827</v>
      </c>
      <c r="H74" s="221">
        <f t="shared" si="15"/>
        <v>70.731707317073173</v>
      </c>
    </row>
    <row r="75" spans="1:8" ht="15" customHeight="1" x14ac:dyDescent="0.15">
      <c r="A75" s="13"/>
      <c r="B75" s="14"/>
      <c r="C75" s="131" t="s">
        <v>297</v>
      </c>
      <c r="D75" s="100">
        <f t="shared" si="14"/>
        <v>48</v>
      </c>
      <c r="E75" s="220">
        <f t="shared" si="15"/>
        <v>43.75</v>
      </c>
      <c r="F75" s="221">
        <f t="shared" si="15"/>
        <v>56.25</v>
      </c>
      <c r="G75" s="220">
        <f t="shared" si="15"/>
        <v>37.5</v>
      </c>
      <c r="H75" s="221">
        <f t="shared" si="15"/>
        <v>62.5</v>
      </c>
    </row>
    <row r="76" spans="1:8" ht="15" customHeight="1" x14ac:dyDescent="0.15">
      <c r="A76" s="13"/>
      <c r="B76" s="14"/>
      <c r="C76" s="131" t="s">
        <v>296</v>
      </c>
      <c r="D76" s="100">
        <f t="shared" si="14"/>
        <v>22</v>
      </c>
      <c r="E76" s="220">
        <f t="shared" si="15"/>
        <v>31.818181818181817</v>
      </c>
      <c r="F76" s="221">
        <f t="shared" si="15"/>
        <v>68.181818181818173</v>
      </c>
      <c r="G76" s="220">
        <f t="shared" si="15"/>
        <v>27.27272727272727</v>
      </c>
      <c r="H76" s="221">
        <f t="shared" si="15"/>
        <v>72.727272727272734</v>
      </c>
    </row>
    <row r="77" spans="1:8" ht="15" customHeight="1" x14ac:dyDescent="0.15">
      <c r="A77" s="13"/>
      <c r="B77" s="14"/>
      <c r="C77" s="131" t="s">
        <v>295</v>
      </c>
      <c r="D77" s="100">
        <f t="shared" si="14"/>
        <v>8</v>
      </c>
      <c r="E77" s="220">
        <f t="shared" si="15"/>
        <v>37.5</v>
      </c>
      <c r="F77" s="221">
        <f t="shared" si="15"/>
        <v>62.5</v>
      </c>
      <c r="G77" s="220">
        <f t="shared" si="15"/>
        <v>0</v>
      </c>
      <c r="H77" s="221">
        <f t="shared" si="15"/>
        <v>100</v>
      </c>
    </row>
    <row r="78" spans="1:8" ht="15" customHeight="1" x14ac:dyDescent="0.15">
      <c r="A78" s="13"/>
      <c r="B78" s="14"/>
      <c r="C78" s="129" t="s">
        <v>138</v>
      </c>
      <c r="D78" s="100">
        <f t="shared" si="14"/>
        <v>21</v>
      </c>
      <c r="E78" s="220">
        <f t="shared" si="15"/>
        <v>23.809523809523807</v>
      </c>
      <c r="F78" s="221">
        <f t="shared" si="15"/>
        <v>76.19047619047619</v>
      </c>
      <c r="G78" s="220">
        <f t="shared" si="15"/>
        <v>14.285714285714285</v>
      </c>
      <c r="H78" s="221">
        <f t="shared" si="15"/>
        <v>85.714285714285708</v>
      </c>
    </row>
    <row r="79" spans="1:8" ht="15" customHeight="1" x14ac:dyDescent="0.15">
      <c r="A79" s="13"/>
      <c r="B79" s="281" t="s">
        <v>5</v>
      </c>
      <c r="C79" s="53" t="s">
        <v>90</v>
      </c>
      <c r="D79" s="96">
        <f t="shared" si="14"/>
        <v>994</v>
      </c>
      <c r="E79" s="222">
        <f>E205</f>
        <v>208</v>
      </c>
      <c r="F79" s="223">
        <f>F205</f>
        <v>786</v>
      </c>
      <c r="G79" s="222">
        <f>G205</f>
        <v>139</v>
      </c>
      <c r="H79" s="223">
        <f>H205</f>
        <v>855</v>
      </c>
    </row>
    <row r="80" spans="1:8" ht="15" customHeight="1" x14ac:dyDescent="0.15">
      <c r="A80" s="13"/>
      <c r="B80" s="282"/>
      <c r="C80" s="132"/>
      <c r="D80" s="97"/>
      <c r="E80" s="224">
        <f>E205/$D79*100</f>
        <v>20.925553319919519</v>
      </c>
      <c r="F80" s="225">
        <f>F205/$D79*100</f>
        <v>79.074446680080484</v>
      </c>
      <c r="G80" s="224">
        <f>G205/$D79*100</f>
        <v>13.98390342052314</v>
      </c>
      <c r="H80" s="225">
        <f>H205/$D79*100</f>
        <v>86.016096579476866</v>
      </c>
    </row>
    <row r="81" spans="1:8" ht="15" customHeight="1" x14ac:dyDescent="0.15">
      <c r="A81" s="13"/>
      <c r="B81" s="282"/>
      <c r="C81" s="131" t="s">
        <v>303</v>
      </c>
      <c r="D81" s="100">
        <f t="shared" ref="D81:D91" si="16">D207</f>
        <v>29</v>
      </c>
      <c r="E81" s="220">
        <f t="shared" ref="E81:H90" si="17">IF($D81=0,0,E207/$D81*100)</f>
        <v>6.8965517241379306</v>
      </c>
      <c r="F81" s="221">
        <f t="shared" si="17"/>
        <v>93.103448275862064</v>
      </c>
      <c r="G81" s="220">
        <f t="shared" si="17"/>
        <v>3.4482758620689653</v>
      </c>
      <c r="H81" s="221">
        <f t="shared" si="17"/>
        <v>96.551724137931032</v>
      </c>
    </row>
    <row r="82" spans="1:8" ht="15" customHeight="1" x14ac:dyDescent="0.15">
      <c r="A82" s="13"/>
      <c r="B82" s="282"/>
      <c r="C82" s="131" t="s">
        <v>302</v>
      </c>
      <c r="D82" s="100">
        <f t="shared" si="16"/>
        <v>151</v>
      </c>
      <c r="E82" s="220">
        <f t="shared" si="17"/>
        <v>19.867549668874172</v>
      </c>
      <c r="F82" s="221">
        <f t="shared" si="17"/>
        <v>80.132450331125824</v>
      </c>
      <c r="G82" s="220">
        <f t="shared" si="17"/>
        <v>14.569536423841059</v>
      </c>
      <c r="H82" s="221">
        <f t="shared" si="17"/>
        <v>85.430463576158942</v>
      </c>
    </row>
    <row r="83" spans="1:8" ht="15" customHeight="1" x14ac:dyDescent="0.15">
      <c r="A83" s="13"/>
      <c r="B83" s="282"/>
      <c r="C83" s="131" t="s">
        <v>301</v>
      </c>
      <c r="D83" s="100">
        <f t="shared" si="16"/>
        <v>224</v>
      </c>
      <c r="E83" s="220">
        <f t="shared" si="17"/>
        <v>26.339285714285715</v>
      </c>
      <c r="F83" s="221">
        <f t="shared" si="17"/>
        <v>73.660714285714292</v>
      </c>
      <c r="G83" s="220">
        <f t="shared" si="17"/>
        <v>12.5</v>
      </c>
      <c r="H83" s="221">
        <f t="shared" si="17"/>
        <v>87.5</v>
      </c>
    </row>
    <row r="84" spans="1:8" ht="15" customHeight="1" x14ac:dyDescent="0.15">
      <c r="A84" s="13"/>
      <c r="B84" s="128"/>
      <c r="C84" s="131" t="s">
        <v>300</v>
      </c>
      <c r="D84" s="100">
        <f t="shared" si="16"/>
        <v>191</v>
      </c>
      <c r="E84" s="220">
        <f t="shared" si="17"/>
        <v>21.465968586387437</v>
      </c>
      <c r="F84" s="221">
        <f t="shared" si="17"/>
        <v>78.534031413612567</v>
      </c>
      <c r="G84" s="220">
        <f t="shared" si="17"/>
        <v>14.659685863874344</v>
      </c>
      <c r="H84" s="221">
        <f t="shared" si="17"/>
        <v>85.340314136125656</v>
      </c>
    </row>
    <row r="85" spans="1:8" ht="15" customHeight="1" x14ac:dyDescent="0.15">
      <c r="A85" s="13"/>
      <c r="B85" s="128"/>
      <c r="C85" s="131" t="s">
        <v>299</v>
      </c>
      <c r="D85" s="100">
        <f t="shared" si="16"/>
        <v>108</v>
      </c>
      <c r="E85" s="220">
        <f t="shared" si="17"/>
        <v>23.148148148148149</v>
      </c>
      <c r="F85" s="221">
        <f t="shared" si="17"/>
        <v>76.851851851851848</v>
      </c>
      <c r="G85" s="220">
        <f t="shared" si="17"/>
        <v>14.814814814814813</v>
      </c>
      <c r="H85" s="221">
        <f t="shared" si="17"/>
        <v>85.18518518518519</v>
      </c>
    </row>
    <row r="86" spans="1:8" ht="15" customHeight="1" x14ac:dyDescent="0.15">
      <c r="A86" s="13"/>
      <c r="B86" s="128"/>
      <c r="C86" s="131" t="s">
        <v>298</v>
      </c>
      <c r="D86" s="100">
        <f t="shared" si="16"/>
        <v>94</v>
      </c>
      <c r="E86" s="220">
        <f t="shared" si="17"/>
        <v>11.702127659574469</v>
      </c>
      <c r="F86" s="221">
        <f t="shared" si="17"/>
        <v>88.297872340425528</v>
      </c>
      <c r="G86" s="220">
        <f t="shared" si="17"/>
        <v>13.829787234042554</v>
      </c>
      <c r="H86" s="221">
        <f t="shared" si="17"/>
        <v>86.170212765957444</v>
      </c>
    </row>
    <row r="87" spans="1:8" ht="15" customHeight="1" x14ac:dyDescent="0.15">
      <c r="A87" s="13"/>
      <c r="B87" s="128"/>
      <c r="C87" s="131" t="s">
        <v>297</v>
      </c>
      <c r="D87" s="100">
        <f t="shared" si="16"/>
        <v>90</v>
      </c>
      <c r="E87" s="220">
        <f t="shared" si="17"/>
        <v>15.555555555555555</v>
      </c>
      <c r="F87" s="221">
        <f t="shared" si="17"/>
        <v>84.444444444444443</v>
      </c>
      <c r="G87" s="220">
        <f t="shared" si="17"/>
        <v>15.555555555555555</v>
      </c>
      <c r="H87" s="221">
        <f t="shared" si="17"/>
        <v>84.444444444444443</v>
      </c>
    </row>
    <row r="88" spans="1:8" ht="15" customHeight="1" x14ac:dyDescent="0.15">
      <c r="A88" s="13"/>
      <c r="B88" s="128"/>
      <c r="C88" s="131" t="s">
        <v>296</v>
      </c>
      <c r="D88" s="100">
        <f t="shared" si="16"/>
        <v>40</v>
      </c>
      <c r="E88" s="220">
        <f t="shared" si="17"/>
        <v>30</v>
      </c>
      <c r="F88" s="221">
        <f t="shared" si="17"/>
        <v>70</v>
      </c>
      <c r="G88" s="220">
        <f t="shared" si="17"/>
        <v>20</v>
      </c>
      <c r="H88" s="221">
        <f t="shared" si="17"/>
        <v>80</v>
      </c>
    </row>
    <row r="89" spans="1:8" ht="15" customHeight="1" x14ac:dyDescent="0.15">
      <c r="A89" s="13"/>
      <c r="B89" s="128"/>
      <c r="C89" s="131" t="s">
        <v>295</v>
      </c>
      <c r="D89" s="100">
        <f t="shared" si="16"/>
        <v>27</v>
      </c>
      <c r="E89" s="220">
        <f t="shared" si="17"/>
        <v>22.222222222222221</v>
      </c>
      <c r="F89" s="221">
        <f t="shared" si="17"/>
        <v>77.777777777777786</v>
      </c>
      <c r="G89" s="220">
        <f t="shared" si="17"/>
        <v>14.814814814814813</v>
      </c>
      <c r="H89" s="221">
        <f t="shared" si="17"/>
        <v>85.18518518518519</v>
      </c>
    </row>
    <row r="90" spans="1:8" ht="15" customHeight="1" x14ac:dyDescent="0.15">
      <c r="A90" s="130"/>
      <c r="B90" s="77"/>
      <c r="C90" s="129" t="s">
        <v>138</v>
      </c>
      <c r="D90" s="216">
        <f t="shared" si="16"/>
        <v>40</v>
      </c>
      <c r="E90" s="226">
        <f t="shared" si="17"/>
        <v>20</v>
      </c>
      <c r="F90" s="227">
        <f t="shared" si="17"/>
        <v>80</v>
      </c>
      <c r="G90" s="226">
        <f t="shared" si="17"/>
        <v>12.5</v>
      </c>
      <c r="H90" s="227">
        <f t="shared" si="17"/>
        <v>87.5</v>
      </c>
    </row>
    <row r="91" spans="1:8" ht="15" customHeight="1" x14ac:dyDescent="0.15">
      <c r="A91" s="10" t="s">
        <v>60</v>
      </c>
      <c r="B91" s="24" t="s">
        <v>7</v>
      </c>
      <c r="C91" s="53" t="s">
        <v>90</v>
      </c>
      <c r="D91" s="96">
        <f t="shared" si="16"/>
        <v>1238</v>
      </c>
      <c r="E91" s="222">
        <f>E217</f>
        <v>621</v>
      </c>
      <c r="F91" s="223">
        <f>F217</f>
        <v>617</v>
      </c>
      <c r="G91" s="222">
        <f>G217</f>
        <v>463</v>
      </c>
      <c r="H91" s="223">
        <f>H217</f>
        <v>775</v>
      </c>
    </row>
    <row r="92" spans="1:8" ht="15" customHeight="1" x14ac:dyDescent="0.15">
      <c r="A92" s="13" t="s">
        <v>537</v>
      </c>
      <c r="B92" s="25" t="s">
        <v>8</v>
      </c>
      <c r="C92" s="132"/>
      <c r="D92" s="97"/>
      <c r="E92" s="224">
        <f>E217/$D91*100</f>
        <v>50.161550888529881</v>
      </c>
      <c r="F92" s="225">
        <f>F217/$D91*100</f>
        <v>49.838449111470112</v>
      </c>
      <c r="G92" s="224">
        <f>G217/$D91*100</f>
        <v>37.399030694668824</v>
      </c>
      <c r="H92" s="225">
        <f>H217/$D91*100</f>
        <v>62.600969305331176</v>
      </c>
    </row>
    <row r="93" spans="1:8" ht="15" customHeight="1" x14ac:dyDescent="0.15">
      <c r="A93" s="13"/>
      <c r="B93" s="25" t="s">
        <v>9</v>
      </c>
      <c r="C93" s="131" t="s">
        <v>293</v>
      </c>
      <c r="D93" s="100">
        <f t="shared" ref="D93:D103" si="18">D219</f>
        <v>19</v>
      </c>
      <c r="E93" s="220">
        <f t="shared" ref="E93:H102" si="19">IF($D93=0,0,E219/$D93*100)</f>
        <v>47.368421052631575</v>
      </c>
      <c r="F93" s="221">
        <f t="shared" si="19"/>
        <v>52.631578947368418</v>
      </c>
      <c r="G93" s="220">
        <f t="shared" si="19"/>
        <v>10.526315789473683</v>
      </c>
      <c r="H93" s="221">
        <f t="shared" si="19"/>
        <v>89.473684210526315</v>
      </c>
    </row>
    <row r="94" spans="1:8" ht="15" customHeight="1" x14ac:dyDescent="0.15">
      <c r="A94" s="13"/>
      <c r="B94" s="25" t="s">
        <v>10</v>
      </c>
      <c r="C94" s="131" t="s">
        <v>292</v>
      </c>
      <c r="D94" s="100">
        <f t="shared" si="18"/>
        <v>35</v>
      </c>
      <c r="E94" s="220">
        <f t="shared" si="19"/>
        <v>37.142857142857146</v>
      </c>
      <c r="F94" s="221">
        <f t="shared" si="19"/>
        <v>62.857142857142854</v>
      </c>
      <c r="G94" s="220">
        <f t="shared" si="19"/>
        <v>22.857142857142858</v>
      </c>
      <c r="H94" s="221">
        <f t="shared" si="19"/>
        <v>77.142857142857153</v>
      </c>
    </row>
    <row r="95" spans="1:8" ht="15" customHeight="1" x14ac:dyDescent="0.15">
      <c r="A95" s="13"/>
      <c r="B95" s="25"/>
      <c r="C95" s="131" t="s">
        <v>291</v>
      </c>
      <c r="D95" s="100">
        <f t="shared" si="18"/>
        <v>55</v>
      </c>
      <c r="E95" s="220">
        <f t="shared" si="19"/>
        <v>49.090909090909093</v>
      </c>
      <c r="F95" s="221">
        <f t="shared" si="19"/>
        <v>50.909090909090907</v>
      </c>
      <c r="G95" s="220">
        <f t="shared" si="19"/>
        <v>20</v>
      </c>
      <c r="H95" s="221">
        <f t="shared" si="19"/>
        <v>80</v>
      </c>
    </row>
    <row r="96" spans="1:8" ht="15" customHeight="1" x14ac:dyDescent="0.15">
      <c r="A96" s="13"/>
      <c r="B96" s="25"/>
      <c r="C96" s="131" t="s">
        <v>290</v>
      </c>
      <c r="D96" s="100">
        <f t="shared" si="18"/>
        <v>69</v>
      </c>
      <c r="E96" s="220">
        <f t="shared" si="19"/>
        <v>62.318840579710141</v>
      </c>
      <c r="F96" s="221">
        <f t="shared" si="19"/>
        <v>37.681159420289859</v>
      </c>
      <c r="G96" s="220">
        <f t="shared" si="19"/>
        <v>31.884057971014489</v>
      </c>
      <c r="H96" s="221">
        <f t="shared" si="19"/>
        <v>68.115942028985515</v>
      </c>
    </row>
    <row r="97" spans="1:8" ht="15" customHeight="1" x14ac:dyDescent="0.15">
      <c r="A97" s="13"/>
      <c r="B97" s="25"/>
      <c r="C97" s="131" t="s">
        <v>289</v>
      </c>
      <c r="D97" s="100">
        <f t="shared" si="18"/>
        <v>66</v>
      </c>
      <c r="E97" s="220">
        <f t="shared" si="19"/>
        <v>53.030303030303031</v>
      </c>
      <c r="F97" s="221">
        <f t="shared" si="19"/>
        <v>46.969696969696969</v>
      </c>
      <c r="G97" s="220">
        <f t="shared" si="19"/>
        <v>27.27272727272727</v>
      </c>
      <c r="H97" s="221">
        <f t="shared" si="19"/>
        <v>72.727272727272734</v>
      </c>
    </row>
    <row r="98" spans="1:8" ht="15" customHeight="1" x14ac:dyDescent="0.15">
      <c r="A98" s="13"/>
      <c r="B98" s="25"/>
      <c r="C98" s="131" t="s">
        <v>288</v>
      </c>
      <c r="D98" s="100">
        <f t="shared" si="18"/>
        <v>57</v>
      </c>
      <c r="E98" s="220">
        <f t="shared" si="19"/>
        <v>50.877192982456144</v>
      </c>
      <c r="F98" s="221">
        <f t="shared" si="19"/>
        <v>49.122807017543856</v>
      </c>
      <c r="G98" s="220">
        <f t="shared" si="19"/>
        <v>31.578947368421051</v>
      </c>
      <c r="H98" s="221">
        <f t="shared" si="19"/>
        <v>68.421052631578945</v>
      </c>
    </row>
    <row r="99" spans="1:8" ht="15" customHeight="1" x14ac:dyDescent="0.15">
      <c r="A99" s="13"/>
      <c r="B99" s="25"/>
      <c r="C99" s="131" t="s">
        <v>287</v>
      </c>
      <c r="D99" s="100">
        <f t="shared" si="18"/>
        <v>85</v>
      </c>
      <c r="E99" s="220">
        <f t="shared" si="19"/>
        <v>49.411764705882355</v>
      </c>
      <c r="F99" s="221">
        <f t="shared" si="19"/>
        <v>50.588235294117645</v>
      </c>
      <c r="G99" s="220">
        <f t="shared" si="19"/>
        <v>54.117647058823529</v>
      </c>
      <c r="H99" s="221">
        <f t="shared" si="19"/>
        <v>45.882352941176471</v>
      </c>
    </row>
    <row r="100" spans="1:8" ht="15" customHeight="1" x14ac:dyDescent="0.15">
      <c r="A100" s="13"/>
      <c r="B100" s="25"/>
      <c r="C100" s="131" t="s">
        <v>286</v>
      </c>
      <c r="D100" s="100">
        <f t="shared" si="18"/>
        <v>119</v>
      </c>
      <c r="E100" s="220">
        <f t="shared" si="19"/>
        <v>68.067226890756302</v>
      </c>
      <c r="F100" s="221">
        <f t="shared" si="19"/>
        <v>31.932773109243694</v>
      </c>
      <c r="G100" s="220">
        <f t="shared" si="19"/>
        <v>67.226890756302524</v>
      </c>
      <c r="H100" s="221">
        <f t="shared" si="19"/>
        <v>32.773109243697476</v>
      </c>
    </row>
    <row r="101" spans="1:8" ht="15" customHeight="1" x14ac:dyDescent="0.15">
      <c r="A101" s="13"/>
      <c r="B101" s="25"/>
      <c r="C101" s="131" t="s">
        <v>285</v>
      </c>
      <c r="D101" s="100">
        <f t="shared" si="18"/>
        <v>271</v>
      </c>
      <c r="E101" s="220">
        <f t="shared" si="19"/>
        <v>55.719557195571959</v>
      </c>
      <c r="F101" s="221">
        <f t="shared" si="19"/>
        <v>44.280442804428041</v>
      </c>
      <c r="G101" s="220">
        <f t="shared" si="19"/>
        <v>52.02952029520295</v>
      </c>
      <c r="H101" s="221">
        <f t="shared" si="19"/>
        <v>47.97047970479705</v>
      </c>
    </row>
    <row r="102" spans="1:8" ht="15" customHeight="1" x14ac:dyDescent="0.15">
      <c r="A102" s="13"/>
      <c r="B102" s="26"/>
      <c r="C102" s="129" t="s">
        <v>284</v>
      </c>
      <c r="D102" s="100">
        <f t="shared" si="18"/>
        <v>462</v>
      </c>
      <c r="E102" s="220">
        <f t="shared" si="19"/>
        <v>41.341991341991339</v>
      </c>
      <c r="F102" s="221">
        <f t="shared" si="19"/>
        <v>58.658008658008654</v>
      </c>
      <c r="G102" s="220">
        <f t="shared" si="19"/>
        <v>25.324675324675322</v>
      </c>
      <c r="H102" s="221">
        <f t="shared" si="19"/>
        <v>74.675324675324674</v>
      </c>
    </row>
    <row r="103" spans="1:8" ht="15" customHeight="1" x14ac:dyDescent="0.15">
      <c r="A103" s="13"/>
      <c r="B103" s="14" t="s">
        <v>2</v>
      </c>
      <c r="C103" s="53" t="s">
        <v>90</v>
      </c>
      <c r="D103" s="96">
        <f t="shared" si="18"/>
        <v>847</v>
      </c>
      <c r="E103" s="222">
        <f>E229</f>
        <v>238</v>
      </c>
      <c r="F103" s="223">
        <f>F229</f>
        <v>609</v>
      </c>
      <c r="G103" s="222">
        <f>G229</f>
        <v>150</v>
      </c>
      <c r="H103" s="223">
        <f>H229</f>
        <v>697</v>
      </c>
    </row>
    <row r="104" spans="1:8" ht="15" customHeight="1" x14ac:dyDescent="0.15">
      <c r="A104" s="13"/>
      <c r="B104" s="14" t="s">
        <v>3</v>
      </c>
      <c r="C104" s="132"/>
      <c r="D104" s="97"/>
      <c r="E104" s="224">
        <f>E229/$D103*100</f>
        <v>28.099173553719009</v>
      </c>
      <c r="F104" s="225">
        <f>F229/$D103*100</f>
        <v>71.900826446281002</v>
      </c>
      <c r="G104" s="224">
        <f>G229/$D103*100</f>
        <v>17.709563164108619</v>
      </c>
      <c r="H104" s="225">
        <f>H229/$D103*100</f>
        <v>82.290436835891384</v>
      </c>
    </row>
    <row r="105" spans="1:8" ht="15" customHeight="1" x14ac:dyDescent="0.15">
      <c r="A105" s="13"/>
      <c r="B105" s="14" t="s">
        <v>4</v>
      </c>
      <c r="C105" s="131" t="s">
        <v>293</v>
      </c>
      <c r="D105" s="100">
        <f t="shared" ref="D105:D115" si="20">D231</f>
        <v>154</v>
      </c>
      <c r="E105" s="220">
        <f t="shared" ref="E105:H114" si="21">IF($D105=0,0,E231/$D105*100)</f>
        <v>25.97402597402597</v>
      </c>
      <c r="F105" s="221">
        <f t="shared" si="21"/>
        <v>74.025974025974023</v>
      </c>
      <c r="G105" s="220">
        <f t="shared" si="21"/>
        <v>16.233766233766232</v>
      </c>
      <c r="H105" s="221">
        <f t="shared" si="21"/>
        <v>83.766233766233768</v>
      </c>
    </row>
    <row r="106" spans="1:8" ht="15" customHeight="1" x14ac:dyDescent="0.15">
      <c r="A106" s="13"/>
      <c r="B106" s="14"/>
      <c r="C106" s="131" t="s">
        <v>292</v>
      </c>
      <c r="D106" s="100">
        <f t="shared" si="20"/>
        <v>107</v>
      </c>
      <c r="E106" s="220">
        <f t="shared" si="21"/>
        <v>29.906542056074763</v>
      </c>
      <c r="F106" s="221">
        <f t="shared" si="21"/>
        <v>70.09345794392523</v>
      </c>
      <c r="G106" s="220">
        <f t="shared" si="21"/>
        <v>18.691588785046729</v>
      </c>
      <c r="H106" s="221">
        <f t="shared" si="21"/>
        <v>81.308411214953267</v>
      </c>
    </row>
    <row r="107" spans="1:8" ht="15" customHeight="1" x14ac:dyDescent="0.15">
      <c r="A107" s="13"/>
      <c r="B107" s="14"/>
      <c r="C107" s="131" t="s">
        <v>291</v>
      </c>
      <c r="D107" s="100">
        <f t="shared" si="20"/>
        <v>85</v>
      </c>
      <c r="E107" s="220">
        <f t="shared" si="21"/>
        <v>24.705882352941178</v>
      </c>
      <c r="F107" s="221">
        <f t="shared" si="21"/>
        <v>75.294117647058826</v>
      </c>
      <c r="G107" s="220">
        <f t="shared" si="21"/>
        <v>11.76470588235294</v>
      </c>
      <c r="H107" s="221">
        <f t="shared" si="21"/>
        <v>88.235294117647058</v>
      </c>
    </row>
    <row r="108" spans="1:8" ht="15" customHeight="1" x14ac:dyDescent="0.15">
      <c r="A108" s="13"/>
      <c r="B108" s="14"/>
      <c r="C108" s="131" t="s">
        <v>290</v>
      </c>
      <c r="D108" s="100">
        <f t="shared" si="20"/>
        <v>33</v>
      </c>
      <c r="E108" s="220">
        <f t="shared" si="21"/>
        <v>33.333333333333329</v>
      </c>
      <c r="F108" s="221">
        <f t="shared" si="21"/>
        <v>66.666666666666657</v>
      </c>
      <c r="G108" s="220">
        <f t="shared" si="21"/>
        <v>33.333333333333329</v>
      </c>
      <c r="H108" s="221">
        <f t="shared" si="21"/>
        <v>66.666666666666657</v>
      </c>
    </row>
    <row r="109" spans="1:8" ht="15" customHeight="1" x14ac:dyDescent="0.15">
      <c r="A109" s="13"/>
      <c r="B109" s="14"/>
      <c r="C109" s="131" t="s">
        <v>289</v>
      </c>
      <c r="D109" s="100">
        <f t="shared" si="20"/>
        <v>16</v>
      </c>
      <c r="E109" s="220">
        <f t="shared" si="21"/>
        <v>25</v>
      </c>
      <c r="F109" s="221">
        <f t="shared" si="21"/>
        <v>75</v>
      </c>
      <c r="G109" s="220">
        <f t="shared" si="21"/>
        <v>0</v>
      </c>
      <c r="H109" s="221">
        <f t="shared" si="21"/>
        <v>100</v>
      </c>
    </row>
    <row r="110" spans="1:8" ht="15" customHeight="1" x14ac:dyDescent="0.15">
      <c r="A110" s="13"/>
      <c r="B110" s="14"/>
      <c r="C110" s="131" t="s">
        <v>288</v>
      </c>
      <c r="D110" s="100">
        <f t="shared" si="20"/>
        <v>6</v>
      </c>
      <c r="E110" s="220">
        <f t="shared" si="21"/>
        <v>16.666666666666664</v>
      </c>
      <c r="F110" s="221">
        <f t="shared" si="21"/>
        <v>83.333333333333343</v>
      </c>
      <c r="G110" s="220">
        <f t="shared" si="21"/>
        <v>50</v>
      </c>
      <c r="H110" s="221">
        <f t="shared" si="21"/>
        <v>50</v>
      </c>
    </row>
    <row r="111" spans="1:8" ht="15" customHeight="1" x14ac:dyDescent="0.15">
      <c r="A111" s="13"/>
      <c r="B111" s="14"/>
      <c r="C111" s="131" t="s">
        <v>287</v>
      </c>
      <c r="D111" s="100">
        <f t="shared" si="20"/>
        <v>12</v>
      </c>
      <c r="E111" s="220">
        <f t="shared" si="21"/>
        <v>16.666666666666664</v>
      </c>
      <c r="F111" s="221">
        <f t="shared" si="21"/>
        <v>83.333333333333343</v>
      </c>
      <c r="G111" s="220">
        <f t="shared" si="21"/>
        <v>25</v>
      </c>
      <c r="H111" s="221">
        <f t="shared" si="21"/>
        <v>75</v>
      </c>
    </row>
    <row r="112" spans="1:8" ht="15" customHeight="1" x14ac:dyDescent="0.15">
      <c r="A112" s="13"/>
      <c r="B112" s="14"/>
      <c r="C112" s="131" t="s">
        <v>286</v>
      </c>
      <c r="D112" s="100">
        <f t="shared" si="20"/>
        <v>6</v>
      </c>
      <c r="E112" s="220">
        <f t="shared" si="21"/>
        <v>50</v>
      </c>
      <c r="F112" s="221">
        <f t="shared" si="21"/>
        <v>50</v>
      </c>
      <c r="G112" s="220">
        <f t="shared" si="21"/>
        <v>33.333333333333329</v>
      </c>
      <c r="H112" s="221">
        <f t="shared" si="21"/>
        <v>66.666666666666657</v>
      </c>
    </row>
    <row r="113" spans="1:8" ht="15" customHeight="1" x14ac:dyDescent="0.15">
      <c r="A113" s="13"/>
      <c r="B113" s="14"/>
      <c r="C113" s="131" t="s">
        <v>285</v>
      </c>
      <c r="D113" s="100">
        <f t="shared" si="20"/>
        <v>20</v>
      </c>
      <c r="E113" s="220">
        <f t="shared" si="21"/>
        <v>70</v>
      </c>
      <c r="F113" s="221">
        <f t="shared" si="21"/>
        <v>30</v>
      </c>
      <c r="G113" s="220">
        <f t="shared" si="21"/>
        <v>60</v>
      </c>
      <c r="H113" s="221">
        <f t="shared" si="21"/>
        <v>40</v>
      </c>
    </row>
    <row r="114" spans="1:8" ht="15" customHeight="1" x14ac:dyDescent="0.15">
      <c r="A114" s="13"/>
      <c r="B114" s="14"/>
      <c r="C114" s="129" t="s">
        <v>284</v>
      </c>
      <c r="D114" s="100">
        <f t="shared" si="20"/>
        <v>408</v>
      </c>
      <c r="E114" s="220">
        <f t="shared" si="21"/>
        <v>26.96078431372549</v>
      </c>
      <c r="F114" s="221">
        <f t="shared" si="21"/>
        <v>73.039215686274503</v>
      </c>
      <c r="G114" s="220">
        <f t="shared" si="21"/>
        <v>15.686274509803921</v>
      </c>
      <c r="H114" s="221">
        <f t="shared" si="21"/>
        <v>84.313725490196077</v>
      </c>
    </row>
    <row r="115" spans="1:8" ht="15" customHeight="1" x14ac:dyDescent="0.15">
      <c r="A115" s="13"/>
      <c r="B115" s="281" t="s">
        <v>5</v>
      </c>
      <c r="C115" s="53" t="s">
        <v>90</v>
      </c>
      <c r="D115" s="96">
        <f t="shared" si="20"/>
        <v>994</v>
      </c>
      <c r="E115" s="222">
        <f>E241</f>
        <v>208</v>
      </c>
      <c r="F115" s="223">
        <f>F241</f>
        <v>786</v>
      </c>
      <c r="G115" s="222">
        <f>G241</f>
        <v>139</v>
      </c>
      <c r="H115" s="223">
        <f>H241</f>
        <v>855</v>
      </c>
    </row>
    <row r="116" spans="1:8" ht="15" customHeight="1" x14ac:dyDescent="0.15">
      <c r="A116" s="13"/>
      <c r="B116" s="282"/>
      <c r="C116" s="132"/>
      <c r="D116" s="38"/>
      <c r="E116" s="170">
        <f>E241/$D115*100</f>
        <v>20.925553319919519</v>
      </c>
      <c r="F116" s="169">
        <f>F241/$D115*100</f>
        <v>79.074446680080484</v>
      </c>
      <c r="G116" s="170">
        <f>G241/$D115*100</f>
        <v>13.98390342052314</v>
      </c>
      <c r="H116" s="169">
        <f>H241/$D115*100</f>
        <v>86.016096579476866</v>
      </c>
    </row>
    <row r="117" spans="1:8" ht="15" customHeight="1" x14ac:dyDescent="0.15">
      <c r="A117" s="13"/>
      <c r="B117" s="282"/>
      <c r="C117" s="131" t="s">
        <v>293</v>
      </c>
      <c r="D117" s="28">
        <f t="shared" ref="D117:D126" si="22">D243</f>
        <v>49</v>
      </c>
      <c r="E117" s="168">
        <f t="shared" ref="E117:H126" si="23">IF($D117=0,0,E243/$D117*100)</f>
        <v>26.530612244897959</v>
      </c>
      <c r="F117" s="167">
        <f t="shared" si="23"/>
        <v>73.469387755102048</v>
      </c>
      <c r="G117" s="168">
        <f t="shared" si="23"/>
        <v>16.326530612244898</v>
      </c>
      <c r="H117" s="167">
        <f t="shared" si="23"/>
        <v>83.673469387755105</v>
      </c>
    </row>
    <row r="118" spans="1:8" ht="15" customHeight="1" x14ac:dyDescent="0.15">
      <c r="A118" s="13"/>
      <c r="B118" s="282"/>
      <c r="C118" s="131" t="s">
        <v>292</v>
      </c>
      <c r="D118" s="28">
        <f t="shared" si="22"/>
        <v>78</v>
      </c>
      <c r="E118" s="168">
        <f t="shared" si="23"/>
        <v>23.076923076923077</v>
      </c>
      <c r="F118" s="167">
        <f t="shared" si="23"/>
        <v>76.923076923076934</v>
      </c>
      <c r="G118" s="168">
        <f t="shared" si="23"/>
        <v>10.256410256410255</v>
      </c>
      <c r="H118" s="167">
        <f t="shared" si="23"/>
        <v>89.743589743589752</v>
      </c>
    </row>
    <row r="119" spans="1:8" ht="15" customHeight="1" x14ac:dyDescent="0.15">
      <c r="A119" s="13"/>
      <c r="B119" s="282"/>
      <c r="C119" s="131" t="s">
        <v>291</v>
      </c>
      <c r="D119" s="28">
        <f t="shared" si="22"/>
        <v>125</v>
      </c>
      <c r="E119" s="168">
        <f t="shared" si="23"/>
        <v>20</v>
      </c>
      <c r="F119" s="167">
        <f t="shared" si="23"/>
        <v>80</v>
      </c>
      <c r="G119" s="168">
        <f t="shared" si="23"/>
        <v>16.8</v>
      </c>
      <c r="H119" s="167">
        <f t="shared" si="23"/>
        <v>83.2</v>
      </c>
    </row>
    <row r="120" spans="1:8" ht="15" customHeight="1" x14ac:dyDescent="0.15">
      <c r="A120" s="13"/>
      <c r="B120" s="128"/>
      <c r="C120" s="131" t="s">
        <v>290</v>
      </c>
      <c r="D120" s="28">
        <f t="shared" si="22"/>
        <v>103</v>
      </c>
      <c r="E120" s="168">
        <f t="shared" si="23"/>
        <v>21.359223300970871</v>
      </c>
      <c r="F120" s="167">
        <f t="shared" si="23"/>
        <v>78.640776699029118</v>
      </c>
      <c r="G120" s="168">
        <f t="shared" si="23"/>
        <v>17.475728155339805</v>
      </c>
      <c r="H120" s="167">
        <f t="shared" si="23"/>
        <v>82.524271844660191</v>
      </c>
    </row>
    <row r="121" spans="1:8" ht="15" customHeight="1" x14ac:dyDescent="0.15">
      <c r="A121" s="13"/>
      <c r="B121" s="128"/>
      <c r="C121" s="131" t="s">
        <v>289</v>
      </c>
      <c r="D121" s="28">
        <f t="shared" si="22"/>
        <v>68</v>
      </c>
      <c r="E121" s="168">
        <f t="shared" si="23"/>
        <v>29.411764705882355</v>
      </c>
      <c r="F121" s="167">
        <f t="shared" si="23"/>
        <v>70.588235294117652</v>
      </c>
      <c r="G121" s="168">
        <f t="shared" si="23"/>
        <v>19.117647058823529</v>
      </c>
      <c r="H121" s="167">
        <f t="shared" si="23"/>
        <v>80.882352941176478</v>
      </c>
    </row>
    <row r="122" spans="1:8" ht="15" customHeight="1" x14ac:dyDescent="0.15">
      <c r="A122" s="13"/>
      <c r="B122" s="128"/>
      <c r="C122" s="131" t="s">
        <v>288</v>
      </c>
      <c r="D122" s="28">
        <f t="shared" si="22"/>
        <v>45</v>
      </c>
      <c r="E122" s="168">
        <f t="shared" si="23"/>
        <v>17.777777777777779</v>
      </c>
      <c r="F122" s="167">
        <f t="shared" si="23"/>
        <v>82.222222222222214</v>
      </c>
      <c r="G122" s="168">
        <f t="shared" si="23"/>
        <v>17.777777777777779</v>
      </c>
      <c r="H122" s="167">
        <f t="shared" si="23"/>
        <v>82.222222222222214</v>
      </c>
    </row>
    <row r="123" spans="1:8" ht="15" customHeight="1" x14ac:dyDescent="0.15">
      <c r="A123" s="13"/>
      <c r="B123" s="128"/>
      <c r="C123" s="131" t="s">
        <v>287</v>
      </c>
      <c r="D123" s="28">
        <f t="shared" si="22"/>
        <v>33</v>
      </c>
      <c r="E123" s="168">
        <f t="shared" si="23"/>
        <v>30.303030303030305</v>
      </c>
      <c r="F123" s="167">
        <f t="shared" si="23"/>
        <v>69.696969696969703</v>
      </c>
      <c r="G123" s="168">
        <f t="shared" si="23"/>
        <v>24.242424242424242</v>
      </c>
      <c r="H123" s="167">
        <f t="shared" si="23"/>
        <v>75.757575757575751</v>
      </c>
    </row>
    <row r="124" spans="1:8" ht="15" customHeight="1" x14ac:dyDescent="0.15">
      <c r="A124" s="13"/>
      <c r="B124" s="128"/>
      <c r="C124" s="131" t="s">
        <v>286</v>
      </c>
      <c r="D124" s="28">
        <f t="shared" si="22"/>
        <v>6</v>
      </c>
      <c r="E124" s="168">
        <f t="shared" si="23"/>
        <v>33.333333333333329</v>
      </c>
      <c r="F124" s="167">
        <f t="shared" si="23"/>
        <v>66.666666666666657</v>
      </c>
      <c r="G124" s="168">
        <f t="shared" si="23"/>
        <v>0</v>
      </c>
      <c r="H124" s="167">
        <f t="shared" si="23"/>
        <v>100</v>
      </c>
    </row>
    <row r="125" spans="1:8" ht="15" customHeight="1" x14ac:dyDescent="0.15">
      <c r="A125" s="13"/>
      <c r="B125" s="128"/>
      <c r="C125" s="131" t="s">
        <v>285</v>
      </c>
      <c r="D125" s="28">
        <f t="shared" si="22"/>
        <v>10</v>
      </c>
      <c r="E125" s="168">
        <f t="shared" si="23"/>
        <v>20</v>
      </c>
      <c r="F125" s="167">
        <f t="shared" si="23"/>
        <v>80</v>
      </c>
      <c r="G125" s="168">
        <f t="shared" si="23"/>
        <v>20</v>
      </c>
      <c r="H125" s="167">
        <f t="shared" si="23"/>
        <v>80</v>
      </c>
    </row>
    <row r="126" spans="1:8" ht="15" customHeight="1" x14ac:dyDescent="0.15">
      <c r="A126" s="130"/>
      <c r="B126" s="77"/>
      <c r="C126" s="129" t="s">
        <v>284</v>
      </c>
      <c r="D126" s="29">
        <f t="shared" si="22"/>
        <v>477</v>
      </c>
      <c r="E126" s="166">
        <f t="shared" si="23"/>
        <v>18.448637316561843</v>
      </c>
      <c r="F126" s="165">
        <f t="shared" si="23"/>
        <v>81.551362683438157</v>
      </c>
      <c r="G126" s="166">
        <f t="shared" si="23"/>
        <v>11.111111111111111</v>
      </c>
      <c r="H126" s="165">
        <f t="shared" si="23"/>
        <v>88.888888888888886</v>
      </c>
    </row>
    <row r="130" spans="1:8" ht="15" customHeight="1" x14ac:dyDescent="0.15">
      <c r="A130" s="10" t="s">
        <v>318</v>
      </c>
      <c r="B130" s="24" t="s">
        <v>7</v>
      </c>
      <c r="C130" s="53" t="s">
        <v>90</v>
      </c>
      <c r="D130" s="17">
        <v>1238</v>
      </c>
      <c r="E130" s="17">
        <v>621</v>
      </c>
      <c r="F130" s="17">
        <v>617</v>
      </c>
      <c r="G130" s="17">
        <v>463</v>
      </c>
      <c r="H130" s="17">
        <v>775</v>
      </c>
    </row>
    <row r="131" spans="1:8" ht="15" customHeight="1" x14ac:dyDescent="0.15">
      <c r="A131" s="13" t="s">
        <v>27</v>
      </c>
      <c r="B131" s="25" t="s">
        <v>8</v>
      </c>
      <c r="C131" s="132"/>
      <c r="D131" s="17"/>
      <c r="E131" s="17"/>
      <c r="F131" s="17"/>
      <c r="G131" s="17"/>
      <c r="H131" s="17"/>
    </row>
    <row r="132" spans="1:8" ht="15" customHeight="1" x14ac:dyDescent="0.15">
      <c r="A132" s="13"/>
      <c r="B132" s="25" t="s">
        <v>9</v>
      </c>
      <c r="C132" s="131" t="s">
        <v>317</v>
      </c>
      <c r="D132" s="17">
        <v>974</v>
      </c>
      <c r="E132" s="17">
        <v>487</v>
      </c>
      <c r="F132" s="17">
        <v>487</v>
      </c>
      <c r="G132" s="17">
        <v>396</v>
      </c>
      <c r="H132" s="17">
        <v>578</v>
      </c>
    </row>
    <row r="133" spans="1:8" ht="15" customHeight="1" x14ac:dyDescent="0.15">
      <c r="A133" s="13"/>
      <c r="B133" s="25" t="s">
        <v>10</v>
      </c>
      <c r="C133" s="131" t="s">
        <v>316</v>
      </c>
      <c r="D133" s="17">
        <v>72</v>
      </c>
      <c r="E133" s="17">
        <v>33</v>
      </c>
      <c r="F133" s="17">
        <v>39</v>
      </c>
      <c r="G133" s="17">
        <v>13</v>
      </c>
      <c r="H133" s="17">
        <v>59</v>
      </c>
    </row>
    <row r="134" spans="1:8" ht="15" customHeight="1" x14ac:dyDescent="0.15">
      <c r="A134" s="13"/>
      <c r="B134" s="25"/>
      <c r="C134" s="131" t="s">
        <v>315</v>
      </c>
      <c r="D134" s="17">
        <v>72</v>
      </c>
      <c r="E134" s="17">
        <v>43</v>
      </c>
      <c r="F134" s="17">
        <v>29</v>
      </c>
      <c r="G134" s="17">
        <v>22</v>
      </c>
      <c r="H134" s="17">
        <v>50</v>
      </c>
    </row>
    <row r="135" spans="1:8" ht="15" customHeight="1" x14ac:dyDescent="0.15">
      <c r="A135" s="13"/>
      <c r="B135" s="25"/>
      <c r="C135" s="131" t="s">
        <v>314</v>
      </c>
      <c r="D135" s="17">
        <v>89</v>
      </c>
      <c r="E135" s="17">
        <v>40</v>
      </c>
      <c r="F135" s="17">
        <v>49</v>
      </c>
      <c r="G135" s="17">
        <v>23</v>
      </c>
      <c r="H135" s="17">
        <v>66</v>
      </c>
    </row>
    <row r="136" spans="1:8" ht="15" customHeight="1" x14ac:dyDescent="0.15">
      <c r="A136" s="13"/>
      <c r="B136" s="25"/>
      <c r="C136" s="131" t="s">
        <v>313</v>
      </c>
      <c r="D136" s="17">
        <v>10</v>
      </c>
      <c r="E136" s="17">
        <v>7</v>
      </c>
      <c r="F136" s="17">
        <v>3</v>
      </c>
      <c r="G136" s="17">
        <v>4</v>
      </c>
      <c r="H136" s="17">
        <v>6</v>
      </c>
    </row>
    <row r="137" spans="1:8" ht="15" customHeight="1" x14ac:dyDescent="0.15">
      <c r="A137" s="13"/>
      <c r="B137" s="25"/>
      <c r="C137" s="131" t="s">
        <v>312</v>
      </c>
      <c r="D137" s="17">
        <v>6</v>
      </c>
      <c r="E137" s="17">
        <v>3</v>
      </c>
      <c r="F137" s="17">
        <v>3</v>
      </c>
      <c r="G137" s="17">
        <v>3</v>
      </c>
      <c r="H137" s="17">
        <v>3</v>
      </c>
    </row>
    <row r="138" spans="1:8" ht="15" customHeight="1" x14ac:dyDescent="0.15">
      <c r="A138" s="13"/>
      <c r="B138" s="26"/>
      <c r="C138" s="129" t="s">
        <v>311</v>
      </c>
      <c r="D138" s="17">
        <v>15</v>
      </c>
      <c r="E138" s="17">
        <v>8</v>
      </c>
      <c r="F138" s="17">
        <v>7</v>
      </c>
      <c r="G138" s="17">
        <v>2</v>
      </c>
      <c r="H138" s="17">
        <v>13</v>
      </c>
    </row>
    <row r="139" spans="1:8" ht="15" customHeight="1" x14ac:dyDescent="0.15">
      <c r="A139" s="13"/>
      <c r="B139" s="14" t="s">
        <v>2</v>
      </c>
      <c r="C139" s="53" t="s">
        <v>90</v>
      </c>
      <c r="D139" s="17">
        <v>847</v>
      </c>
      <c r="E139" s="17">
        <v>238</v>
      </c>
      <c r="F139" s="17">
        <v>609</v>
      </c>
      <c r="G139" s="17">
        <v>150</v>
      </c>
      <c r="H139" s="17">
        <v>697</v>
      </c>
    </row>
    <row r="140" spans="1:8" ht="15" customHeight="1" x14ac:dyDescent="0.15">
      <c r="A140" s="13"/>
      <c r="B140" s="14" t="s">
        <v>3</v>
      </c>
      <c r="C140" s="132"/>
      <c r="D140" s="17"/>
      <c r="E140" s="17"/>
      <c r="F140" s="17"/>
      <c r="G140" s="17"/>
      <c r="H140" s="17"/>
    </row>
    <row r="141" spans="1:8" ht="15" customHeight="1" x14ac:dyDescent="0.15">
      <c r="A141" s="13"/>
      <c r="B141" s="14" t="s">
        <v>4</v>
      </c>
      <c r="C141" s="131" t="s">
        <v>317</v>
      </c>
      <c r="D141" s="17">
        <v>532</v>
      </c>
      <c r="E141" s="17">
        <v>164</v>
      </c>
      <c r="F141" s="17">
        <v>368</v>
      </c>
      <c r="G141" s="17">
        <v>93</v>
      </c>
      <c r="H141" s="17">
        <v>439</v>
      </c>
    </row>
    <row r="142" spans="1:8" ht="15" customHeight="1" x14ac:dyDescent="0.15">
      <c r="A142" s="13"/>
      <c r="B142" s="14"/>
      <c r="C142" s="131" t="s">
        <v>316</v>
      </c>
      <c r="D142" s="17">
        <v>135</v>
      </c>
      <c r="E142" s="17">
        <v>34</v>
      </c>
      <c r="F142" s="17">
        <v>101</v>
      </c>
      <c r="G142" s="17">
        <v>19</v>
      </c>
      <c r="H142" s="17">
        <v>116</v>
      </c>
    </row>
    <row r="143" spans="1:8" ht="15" customHeight="1" x14ac:dyDescent="0.15">
      <c r="A143" s="13"/>
      <c r="B143" s="14"/>
      <c r="C143" s="131" t="s">
        <v>315</v>
      </c>
      <c r="D143" s="17">
        <v>47</v>
      </c>
      <c r="E143" s="17">
        <v>11</v>
      </c>
      <c r="F143" s="17">
        <v>36</v>
      </c>
      <c r="G143" s="17">
        <v>8</v>
      </c>
      <c r="H143" s="17">
        <v>39</v>
      </c>
    </row>
    <row r="144" spans="1:8" ht="15" customHeight="1" x14ac:dyDescent="0.15">
      <c r="A144" s="13"/>
      <c r="B144" s="14"/>
      <c r="C144" s="131" t="s">
        <v>314</v>
      </c>
      <c r="D144" s="17">
        <v>62</v>
      </c>
      <c r="E144" s="17">
        <v>11</v>
      </c>
      <c r="F144" s="17">
        <v>51</v>
      </c>
      <c r="G144" s="17">
        <v>17</v>
      </c>
      <c r="H144" s="17">
        <v>45</v>
      </c>
    </row>
    <row r="145" spans="1:8" ht="15" customHeight="1" x14ac:dyDescent="0.15">
      <c r="A145" s="13"/>
      <c r="B145" s="14"/>
      <c r="C145" s="131" t="s">
        <v>313</v>
      </c>
      <c r="D145" s="17">
        <v>5</v>
      </c>
      <c r="E145" s="17">
        <v>1</v>
      </c>
      <c r="F145" s="17">
        <v>4</v>
      </c>
      <c r="G145" s="17">
        <v>0</v>
      </c>
      <c r="H145" s="17">
        <v>5</v>
      </c>
    </row>
    <row r="146" spans="1:8" ht="15" customHeight="1" x14ac:dyDescent="0.15">
      <c r="A146" s="13"/>
      <c r="B146" s="14"/>
      <c r="C146" s="131" t="s">
        <v>312</v>
      </c>
      <c r="D146" s="17">
        <v>27</v>
      </c>
      <c r="E146" s="17">
        <v>6</v>
      </c>
      <c r="F146" s="17">
        <v>21</v>
      </c>
      <c r="G146" s="17">
        <v>3</v>
      </c>
      <c r="H146" s="17">
        <v>24</v>
      </c>
    </row>
    <row r="147" spans="1:8" ht="15" customHeight="1" x14ac:dyDescent="0.15">
      <c r="A147" s="13"/>
      <c r="B147" s="14"/>
      <c r="C147" s="129" t="s">
        <v>311</v>
      </c>
      <c r="D147" s="17">
        <v>39</v>
      </c>
      <c r="E147" s="17">
        <v>11</v>
      </c>
      <c r="F147" s="17">
        <v>28</v>
      </c>
      <c r="G147" s="17">
        <v>10</v>
      </c>
      <c r="H147" s="17">
        <v>29</v>
      </c>
    </row>
    <row r="148" spans="1:8" ht="15" customHeight="1" x14ac:dyDescent="0.15">
      <c r="A148" s="13"/>
      <c r="B148" s="281" t="s">
        <v>5</v>
      </c>
      <c r="C148" s="53" t="s">
        <v>90</v>
      </c>
      <c r="D148" s="17">
        <v>994</v>
      </c>
      <c r="E148" s="17">
        <v>208</v>
      </c>
      <c r="F148" s="17">
        <v>786</v>
      </c>
      <c r="G148" s="17">
        <v>139</v>
      </c>
      <c r="H148" s="17">
        <v>855</v>
      </c>
    </row>
    <row r="149" spans="1:8" ht="15" customHeight="1" x14ac:dyDescent="0.15">
      <c r="A149" s="13"/>
      <c r="B149" s="282"/>
      <c r="C149" s="132"/>
      <c r="D149" s="17"/>
      <c r="E149" s="17"/>
      <c r="F149" s="17"/>
      <c r="G149" s="17"/>
      <c r="H149" s="17"/>
    </row>
    <row r="150" spans="1:8" ht="15" customHeight="1" x14ac:dyDescent="0.15">
      <c r="A150" s="13"/>
      <c r="B150" s="282"/>
      <c r="C150" s="131" t="s">
        <v>317</v>
      </c>
      <c r="D150" s="17">
        <v>616</v>
      </c>
      <c r="E150" s="17">
        <v>120</v>
      </c>
      <c r="F150" s="17">
        <v>496</v>
      </c>
      <c r="G150" s="17">
        <v>84</v>
      </c>
      <c r="H150" s="17">
        <v>532</v>
      </c>
    </row>
    <row r="151" spans="1:8" ht="15" customHeight="1" x14ac:dyDescent="0.15">
      <c r="A151" s="13"/>
      <c r="B151" s="282"/>
      <c r="C151" s="131" t="s">
        <v>316</v>
      </c>
      <c r="D151" s="17">
        <v>69</v>
      </c>
      <c r="E151" s="17">
        <v>18</v>
      </c>
      <c r="F151" s="17">
        <v>51</v>
      </c>
      <c r="G151" s="17">
        <v>10</v>
      </c>
      <c r="H151" s="17">
        <v>59</v>
      </c>
    </row>
    <row r="152" spans="1:8" ht="15" customHeight="1" x14ac:dyDescent="0.15">
      <c r="A152" s="13"/>
      <c r="B152" s="282"/>
      <c r="C152" s="131" t="s">
        <v>315</v>
      </c>
      <c r="D152" s="17">
        <v>99</v>
      </c>
      <c r="E152" s="17">
        <v>24</v>
      </c>
      <c r="F152" s="17">
        <v>75</v>
      </c>
      <c r="G152" s="17">
        <v>11</v>
      </c>
      <c r="H152" s="17">
        <v>88</v>
      </c>
    </row>
    <row r="153" spans="1:8" ht="15" customHeight="1" x14ac:dyDescent="0.15">
      <c r="A153" s="13"/>
      <c r="B153" s="128"/>
      <c r="C153" s="131" t="s">
        <v>314</v>
      </c>
      <c r="D153" s="17">
        <v>140</v>
      </c>
      <c r="E153" s="17">
        <v>28</v>
      </c>
      <c r="F153" s="17">
        <v>112</v>
      </c>
      <c r="G153" s="17">
        <v>22</v>
      </c>
      <c r="H153" s="17">
        <v>118</v>
      </c>
    </row>
    <row r="154" spans="1:8" ht="15" customHeight="1" x14ac:dyDescent="0.15">
      <c r="A154" s="13"/>
      <c r="B154" s="128"/>
      <c r="C154" s="131" t="s">
        <v>313</v>
      </c>
      <c r="D154" s="17">
        <v>10</v>
      </c>
      <c r="E154" s="17">
        <v>3</v>
      </c>
      <c r="F154" s="17">
        <v>7</v>
      </c>
      <c r="G154" s="17">
        <v>3</v>
      </c>
      <c r="H154" s="17">
        <v>7</v>
      </c>
    </row>
    <row r="155" spans="1:8" ht="15" customHeight="1" x14ac:dyDescent="0.15">
      <c r="A155" s="13"/>
      <c r="B155" s="128"/>
      <c r="C155" s="131" t="s">
        <v>312</v>
      </c>
      <c r="D155" s="17">
        <v>30</v>
      </c>
      <c r="E155" s="17">
        <v>6</v>
      </c>
      <c r="F155" s="17">
        <v>24</v>
      </c>
      <c r="G155" s="17">
        <v>3</v>
      </c>
      <c r="H155" s="17">
        <v>27</v>
      </c>
    </row>
    <row r="156" spans="1:8" ht="15" customHeight="1" x14ac:dyDescent="0.15">
      <c r="A156" s="130"/>
      <c r="B156" s="77"/>
      <c r="C156" s="129" t="s">
        <v>311</v>
      </c>
      <c r="D156" s="17">
        <v>30</v>
      </c>
      <c r="E156" s="17">
        <v>9</v>
      </c>
      <c r="F156" s="17">
        <v>21</v>
      </c>
      <c r="G156" s="17">
        <v>6</v>
      </c>
      <c r="H156" s="17">
        <v>24</v>
      </c>
    </row>
    <row r="157" spans="1:8" ht="15" customHeight="1" x14ac:dyDescent="0.15">
      <c r="A157" s="10" t="s">
        <v>310</v>
      </c>
      <c r="B157" s="24" t="s">
        <v>7</v>
      </c>
      <c r="C157" s="53" t="s">
        <v>90</v>
      </c>
      <c r="D157" s="17">
        <v>1238</v>
      </c>
      <c r="E157" s="17">
        <v>621</v>
      </c>
      <c r="F157" s="17">
        <v>617</v>
      </c>
      <c r="G157" s="17">
        <v>463</v>
      </c>
      <c r="H157" s="17">
        <v>775</v>
      </c>
    </row>
    <row r="158" spans="1:8" ht="15" customHeight="1" x14ac:dyDescent="0.15">
      <c r="A158" s="13" t="s">
        <v>49</v>
      </c>
      <c r="B158" s="25" t="s">
        <v>8</v>
      </c>
      <c r="C158" s="132"/>
      <c r="D158" s="17"/>
      <c r="E158" s="17"/>
      <c r="F158" s="17"/>
      <c r="G158" s="17"/>
      <c r="H158" s="17"/>
    </row>
    <row r="159" spans="1:8" ht="15" customHeight="1" x14ac:dyDescent="0.15">
      <c r="A159" s="13"/>
      <c r="B159" s="25" t="s">
        <v>9</v>
      </c>
      <c r="C159" s="131" t="s">
        <v>309</v>
      </c>
      <c r="D159" s="17">
        <v>239</v>
      </c>
      <c r="E159" s="17">
        <v>122</v>
      </c>
      <c r="F159" s="17">
        <v>117</v>
      </c>
      <c r="G159" s="17">
        <v>54</v>
      </c>
      <c r="H159" s="17">
        <v>185</v>
      </c>
    </row>
    <row r="160" spans="1:8" ht="15" customHeight="1" x14ac:dyDescent="0.15">
      <c r="A160" s="13"/>
      <c r="B160" s="25" t="s">
        <v>10</v>
      </c>
      <c r="C160" s="131" t="s">
        <v>308</v>
      </c>
      <c r="D160" s="17">
        <v>135</v>
      </c>
      <c r="E160" s="17">
        <v>72</v>
      </c>
      <c r="F160" s="17">
        <v>63</v>
      </c>
      <c r="G160" s="17">
        <v>41</v>
      </c>
      <c r="H160" s="17">
        <v>94</v>
      </c>
    </row>
    <row r="161" spans="1:8" ht="15" customHeight="1" x14ac:dyDescent="0.15">
      <c r="A161" s="13"/>
      <c r="B161" s="25"/>
      <c r="C161" s="131" t="s">
        <v>307</v>
      </c>
      <c r="D161" s="17">
        <v>160</v>
      </c>
      <c r="E161" s="17">
        <v>93</v>
      </c>
      <c r="F161" s="17">
        <v>67</v>
      </c>
      <c r="G161" s="17">
        <v>59</v>
      </c>
      <c r="H161" s="17">
        <v>101</v>
      </c>
    </row>
    <row r="162" spans="1:8" ht="15" customHeight="1" x14ac:dyDescent="0.15">
      <c r="A162" s="13"/>
      <c r="B162" s="25"/>
      <c r="C162" s="131" t="s">
        <v>306</v>
      </c>
      <c r="D162" s="17">
        <v>120</v>
      </c>
      <c r="E162" s="17">
        <v>70</v>
      </c>
      <c r="F162" s="17">
        <v>50</v>
      </c>
      <c r="G162" s="17">
        <v>54</v>
      </c>
      <c r="H162" s="17">
        <v>66</v>
      </c>
    </row>
    <row r="163" spans="1:8" ht="15" customHeight="1" x14ac:dyDescent="0.15">
      <c r="A163" s="13"/>
      <c r="B163" s="25"/>
      <c r="C163" s="131" t="s">
        <v>305</v>
      </c>
      <c r="D163" s="17">
        <v>558</v>
      </c>
      <c r="E163" s="17">
        <v>248</v>
      </c>
      <c r="F163" s="17">
        <v>310</v>
      </c>
      <c r="G163" s="17">
        <v>247</v>
      </c>
      <c r="H163" s="17">
        <v>311</v>
      </c>
    </row>
    <row r="164" spans="1:8" ht="15" customHeight="1" x14ac:dyDescent="0.15">
      <c r="A164" s="13"/>
      <c r="B164" s="26"/>
      <c r="C164" s="129" t="s">
        <v>138</v>
      </c>
      <c r="D164" s="17">
        <v>26</v>
      </c>
      <c r="E164" s="17">
        <v>16</v>
      </c>
      <c r="F164" s="17">
        <v>10</v>
      </c>
      <c r="G164" s="17">
        <v>8</v>
      </c>
      <c r="H164" s="17">
        <v>18</v>
      </c>
    </row>
    <row r="165" spans="1:8" ht="15" customHeight="1" x14ac:dyDescent="0.15">
      <c r="A165" s="13"/>
      <c r="B165" s="14" t="s">
        <v>2</v>
      </c>
      <c r="C165" s="53" t="s">
        <v>90</v>
      </c>
      <c r="D165" s="17">
        <v>847</v>
      </c>
      <c r="E165" s="17">
        <v>238</v>
      </c>
      <c r="F165" s="17">
        <v>609</v>
      </c>
      <c r="G165" s="17">
        <v>150</v>
      </c>
      <c r="H165" s="17">
        <v>697</v>
      </c>
    </row>
    <row r="166" spans="1:8" ht="15" customHeight="1" x14ac:dyDescent="0.15">
      <c r="A166" s="13"/>
      <c r="B166" s="14" t="s">
        <v>3</v>
      </c>
      <c r="C166" s="132"/>
      <c r="D166" s="17"/>
      <c r="E166" s="17"/>
      <c r="F166" s="17"/>
      <c r="G166" s="17"/>
      <c r="H166" s="17"/>
    </row>
    <row r="167" spans="1:8" ht="15" customHeight="1" x14ac:dyDescent="0.15">
      <c r="A167" s="13"/>
      <c r="B167" s="14" t="s">
        <v>4</v>
      </c>
      <c r="C167" s="131" t="s">
        <v>309</v>
      </c>
      <c r="D167" s="17">
        <v>342</v>
      </c>
      <c r="E167" s="17">
        <v>86</v>
      </c>
      <c r="F167" s="17">
        <v>256</v>
      </c>
      <c r="G167" s="17">
        <v>41</v>
      </c>
      <c r="H167" s="17">
        <v>301</v>
      </c>
    </row>
    <row r="168" spans="1:8" ht="15" customHeight="1" x14ac:dyDescent="0.15">
      <c r="A168" s="13"/>
      <c r="B168" s="14"/>
      <c r="C168" s="131" t="s">
        <v>308</v>
      </c>
      <c r="D168" s="17">
        <v>175</v>
      </c>
      <c r="E168" s="17">
        <v>47</v>
      </c>
      <c r="F168" s="17">
        <v>128</v>
      </c>
      <c r="G168" s="17">
        <v>33</v>
      </c>
      <c r="H168" s="17">
        <v>142</v>
      </c>
    </row>
    <row r="169" spans="1:8" ht="15" customHeight="1" x14ac:dyDescent="0.15">
      <c r="A169" s="13"/>
      <c r="B169" s="14"/>
      <c r="C169" s="131" t="s">
        <v>307</v>
      </c>
      <c r="D169" s="17">
        <v>179</v>
      </c>
      <c r="E169" s="17">
        <v>58</v>
      </c>
      <c r="F169" s="17">
        <v>121</v>
      </c>
      <c r="G169" s="17">
        <v>39</v>
      </c>
      <c r="H169" s="17">
        <v>140</v>
      </c>
    </row>
    <row r="170" spans="1:8" ht="15" customHeight="1" x14ac:dyDescent="0.15">
      <c r="A170" s="13"/>
      <c r="B170" s="14"/>
      <c r="C170" s="131" t="s">
        <v>306</v>
      </c>
      <c r="D170" s="17">
        <v>68</v>
      </c>
      <c r="E170" s="17">
        <v>16</v>
      </c>
      <c r="F170" s="17">
        <v>52</v>
      </c>
      <c r="G170" s="17">
        <v>12</v>
      </c>
      <c r="H170" s="17">
        <v>56</v>
      </c>
    </row>
    <row r="171" spans="1:8" ht="15" customHeight="1" x14ac:dyDescent="0.15">
      <c r="A171" s="13"/>
      <c r="B171" s="14"/>
      <c r="C171" s="131" t="s">
        <v>305</v>
      </c>
      <c r="D171" s="17">
        <v>54</v>
      </c>
      <c r="E171" s="17">
        <v>23</v>
      </c>
      <c r="F171" s="17">
        <v>31</v>
      </c>
      <c r="G171" s="17">
        <v>19</v>
      </c>
      <c r="H171" s="17">
        <v>35</v>
      </c>
    </row>
    <row r="172" spans="1:8" ht="15" customHeight="1" x14ac:dyDescent="0.15">
      <c r="A172" s="13"/>
      <c r="B172" s="14"/>
      <c r="C172" s="129" t="s">
        <v>138</v>
      </c>
      <c r="D172" s="17">
        <v>29</v>
      </c>
      <c r="E172" s="17">
        <v>8</v>
      </c>
      <c r="F172" s="17">
        <v>21</v>
      </c>
      <c r="G172" s="17">
        <v>6</v>
      </c>
      <c r="H172" s="17">
        <v>23</v>
      </c>
    </row>
    <row r="173" spans="1:8" ht="15" customHeight="1" x14ac:dyDescent="0.15">
      <c r="A173" s="13"/>
      <c r="B173" s="281" t="s">
        <v>5</v>
      </c>
      <c r="C173" s="53" t="s">
        <v>90</v>
      </c>
      <c r="D173" s="17">
        <v>994</v>
      </c>
      <c r="E173" s="17">
        <v>208</v>
      </c>
      <c r="F173" s="17">
        <v>786</v>
      </c>
      <c r="G173" s="17">
        <v>139</v>
      </c>
      <c r="H173" s="17">
        <v>855</v>
      </c>
    </row>
    <row r="174" spans="1:8" ht="15" customHeight="1" x14ac:dyDescent="0.15">
      <c r="A174" s="13"/>
      <c r="B174" s="282"/>
      <c r="C174" s="132"/>
      <c r="D174" s="17"/>
      <c r="E174" s="17"/>
      <c r="F174" s="17"/>
      <c r="G174" s="17"/>
      <c r="H174" s="17"/>
    </row>
    <row r="175" spans="1:8" ht="15" customHeight="1" x14ac:dyDescent="0.15">
      <c r="A175" s="13"/>
      <c r="B175" s="282"/>
      <c r="C175" s="131" t="s">
        <v>309</v>
      </c>
      <c r="D175" s="17">
        <v>370</v>
      </c>
      <c r="E175" s="17">
        <v>86</v>
      </c>
      <c r="F175" s="17">
        <v>284</v>
      </c>
      <c r="G175" s="17">
        <v>46</v>
      </c>
      <c r="H175" s="17">
        <v>324</v>
      </c>
    </row>
    <row r="176" spans="1:8" ht="15" customHeight="1" x14ac:dyDescent="0.15">
      <c r="A176" s="13"/>
      <c r="B176" s="282"/>
      <c r="C176" s="131" t="s">
        <v>308</v>
      </c>
      <c r="D176" s="17">
        <v>140</v>
      </c>
      <c r="E176" s="17">
        <v>37</v>
      </c>
      <c r="F176" s="17">
        <v>103</v>
      </c>
      <c r="G176" s="17">
        <v>25</v>
      </c>
      <c r="H176" s="17">
        <v>115</v>
      </c>
    </row>
    <row r="177" spans="1:8" ht="15" customHeight="1" x14ac:dyDescent="0.15">
      <c r="A177" s="13"/>
      <c r="B177" s="282"/>
      <c r="C177" s="131" t="s">
        <v>307</v>
      </c>
      <c r="D177" s="17">
        <v>165</v>
      </c>
      <c r="E177" s="17">
        <v>39</v>
      </c>
      <c r="F177" s="17">
        <v>126</v>
      </c>
      <c r="G177" s="17">
        <v>32</v>
      </c>
      <c r="H177" s="17">
        <v>133</v>
      </c>
    </row>
    <row r="178" spans="1:8" ht="15" customHeight="1" x14ac:dyDescent="0.15">
      <c r="A178" s="13"/>
      <c r="B178" s="128"/>
      <c r="C178" s="131" t="s">
        <v>306</v>
      </c>
      <c r="D178" s="17">
        <v>95</v>
      </c>
      <c r="E178" s="17">
        <v>20</v>
      </c>
      <c r="F178" s="17">
        <v>75</v>
      </c>
      <c r="G178" s="17">
        <v>17</v>
      </c>
      <c r="H178" s="17">
        <v>78</v>
      </c>
    </row>
    <row r="179" spans="1:8" ht="15" customHeight="1" x14ac:dyDescent="0.15">
      <c r="A179" s="13"/>
      <c r="B179" s="128"/>
      <c r="C179" s="131" t="s">
        <v>305</v>
      </c>
      <c r="D179" s="17">
        <v>201</v>
      </c>
      <c r="E179" s="17">
        <v>24</v>
      </c>
      <c r="F179" s="17">
        <v>177</v>
      </c>
      <c r="G179" s="17">
        <v>19</v>
      </c>
      <c r="H179" s="17">
        <v>182</v>
      </c>
    </row>
    <row r="180" spans="1:8" ht="15" customHeight="1" x14ac:dyDescent="0.15">
      <c r="A180" s="130"/>
      <c r="B180" s="77"/>
      <c r="C180" s="129" t="s">
        <v>138</v>
      </c>
      <c r="D180" s="17">
        <v>23</v>
      </c>
      <c r="E180" s="17">
        <v>2</v>
      </c>
      <c r="F180" s="17">
        <v>21</v>
      </c>
      <c r="G180" s="17">
        <v>0</v>
      </c>
      <c r="H180" s="17">
        <v>23</v>
      </c>
    </row>
    <row r="181" spans="1:8" ht="15" customHeight="1" x14ac:dyDescent="0.15">
      <c r="A181" s="10" t="s">
        <v>304</v>
      </c>
      <c r="B181" s="24" t="s">
        <v>7</v>
      </c>
      <c r="C181" s="53" t="s">
        <v>90</v>
      </c>
      <c r="D181" s="17">
        <v>1238</v>
      </c>
      <c r="E181" s="17">
        <v>621</v>
      </c>
      <c r="F181" s="17">
        <v>617</v>
      </c>
      <c r="G181" s="17">
        <v>463</v>
      </c>
      <c r="H181" s="17">
        <v>775</v>
      </c>
    </row>
    <row r="182" spans="1:8" ht="15" customHeight="1" x14ac:dyDescent="0.15">
      <c r="A182" s="13" t="s">
        <v>11</v>
      </c>
      <c r="B182" s="25" t="s">
        <v>8</v>
      </c>
      <c r="C182" s="132"/>
      <c r="D182" s="17"/>
      <c r="E182" s="17"/>
      <c r="F182" s="17"/>
      <c r="G182" s="17"/>
      <c r="H182" s="17"/>
    </row>
    <row r="183" spans="1:8" ht="15" customHeight="1" x14ac:dyDescent="0.15">
      <c r="A183" s="13"/>
      <c r="B183" s="25" t="s">
        <v>9</v>
      </c>
      <c r="C183" s="131" t="s">
        <v>303</v>
      </c>
      <c r="D183" s="17">
        <v>3</v>
      </c>
      <c r="E183" s="17">
        <v>1</v>
      </c>
      <c r="F183" s="17">
        <v>2</v>
      </c>
      <c r="G183" s="17">
        <v>0</v>
      </c>
      <c r="H183" s="17">
        <v>3</v>
      </c>
    </row>
    <row r="184" spans="1:8" ht="15" customHeight="1" x14ac:dyDescent="0.15">
      <c r="A184" s="13"/>
      <c r="B184" s="25" t="s">
        <v>10</v>
      </c>
      <c r="C184" s="131" t="s">
        <v>302</v>
      </c>
      <c r="D184" s="17">
        <v>26</v>
      </c>
      <c r="E184" s="17">
        <v>14</v>
      </c>
      <c r="F184" s="17">
        <v>12</v>
      </c>
      <c r="G184" s="17">
        <v>2</v>
      </c>
      <c r="H184" s="17">
        <v>24</v>
      </c>
    </row>
    <row r="185" spans="1:8" ht="15" customHeight="1" x14ac:dyDescent="0.15">
      <c r="A185" s="13"/>
      <c r="B185" s="25"/>
      <c r="C185" s="131" t="s">
        <v>301</v>
      </c>
      <c r="D185" s="17">
        <v>115</v>
      </c>
      <c r="E185" s="17">
        <v>57</v>
      </c>
      <c r="F185" s="17">
        <v>58</v>
      </c>
      <c r="G185" s="17">
        <v>22</v>
      </c>
      <c r="H185" s="17">
        <v>93</v>
      </c>
    </row>
    <row r="186" spans="1:8" ht="15" customHeight="1" x14ac:dyDescent="0.15">
      <c r="A186" s="13"/>
      <c r="B186" s="25"/>
      <c r="C186" s="131" t="s">
        <v>300</v>
      </c>
      <c r="D186" s="17">
        <v>148</v>
      </c>
      <c r="E186" s="17">
        <v>71</v>
      </c>
      <c r="F186" s="17">
        <v>77</v>
      </c>
      <c r="G186" s="17">
        <v>44</v>
      </c>
      <c r="H186" s="17">
        <v>104</v>
      </c>
    </row>
    <row r="187" spans="1:8" ht="15" customHeight="1" x14ac:dyDescent="0.15">
      <c r="A187" s="13"/>
      <c r="B187" s="25"/>
      <c r="C187" s="131" t="s">
        <v>299</v>
      </c>
      <c r="D187" s="17">
        <v>194</v>
      </c>
      <c r="E187" s="17">
        <v>100</v>
      </c>
      <c r="F187" s="17">
        <v>94</v>
      </c>
      <c r="G187" s="17">
        <v>83</v>
      </c>
      <c r="H187" s="17">
        <v>111</v>
      </c>
    </row>
    <row r="188" spans="1:8" ht="15" customHeight="1" x14ac:dyDescent="0.15">
      <c r="A188" s="13"/>
      <c r="B188" s="25"/>
      <c r="C188" s="131" t="s">
        <v>298</v>
      </c>
      <c r="D188" s="17">
        <v>283</v>
      </c>
      <c r="E188" s="17">
        <v>154</v>
      </c>
      <c r="F188" s="17">
        <v>129</v>
      </c>
      <c r="G188" s="17">
        <v>128</v>
      </c>
      <c r="H188" s="17">
        <v>155</v>
      </c>
    </row>
    <row r="189" spans="1:8" ht="15" customHeight="1" x14ac:dyDescent="0.15">
      <c r="A189" s="13"/>
      <c r="B189" s="25"/>
      <c r="C189" s="131" t="s">
        <v>297</v>
      </c>
      <c r="D189" s="17">
        <v>289</v>
      </c>
      <c r="E189" s="17">
        <v>128</v>
      </c>
      <c r="F189" s="17">
        <v>161</v>
      </c>
      <c r="G189" s="17">
        <v>115</v>
      </c>
      <c r="H189" s="17">
        <v>174</v>
      </c>
    </row>
    <row r="190" spans="1:8" ht="15" customHeight="1" x14ac:dyDescent="0.15">
      <c r="A190" s="13"/>
      <c r="B190" s="25"/>
      <c r="C190" s="131" t="s">
        <v>296</v>
      </c>
      <c r="D190" s="17">
        <v>87</v>
      </c>
      <c r="E190" s="17">
        <v>48</v>
      </c>
      <c r="F190" s="17">
        <v>39</v>
      </c>
      <c r="G190" s="17">
        <v>30</v>
      </c>
      <c r="H190" s="17">
        <v>57</v>
      </c>
    </row>
    <row r="191" spans="1:8" ht="15" customHeight="1" x14ac:dyDescent="0.15">
      <c r="A191" s="13"/>
      <c r="B191" s="25"/>
      <c r="C191" s="131" t="s">
        <v>295</v>
      </c>
      <c r="D191" s="17">
        <v>81</v>
      </c>
      <c r="E191" s="17">
        <v>43</v>
      </c>
      <c r="F191" s="17">
        <v>38</v>
      </c>
      <c r="G191" s="17">
        <v>35</v>
      </c>
      <c r="H191" s="17">
        <v>46</v>
      </c>
    </row>
    <row r="192" spans="1:8" ht="15" customHeight="1" x14ac:dyDescent="0.15">
      <c r="A192" s="13"/>
      <c r="B192" s="26"/>
      <c r="C192" s="129" t="s">
        <v>138</v>
      </c>
      <c r="D192" s="17">
        <v>12</v>
      </c>
      <c r="E192" s="17">
        <v>5</v>
      </c>
      <c r="F192" s="17">
        <v>7</v>
      </c>
      <c r="G192" s="17">
        <v>4</v>
      </c>
      <c r="H192" s="17">
        <v>8</v>
      </c>
    </row>
    <row r="193" spans="1:8" ht="15" customHeight="1" x14ac:dyDescent="0.15">
      <c r="A193" s="13"/>
      <c r="B193" s="14" t="s">
        <v>2</v>
      </c>
      <c r="C193" s="53" t="s">
        <v>90</v>
      </c>
      <c r="D193" s="17">
        <v>847</v>
      </c>
      <c r="E193" s="17">
        <v>238</v>
      </c>
      <c r="F193" s="17">
        <v>609</v>
      </c>
      <c r="G193" s="17">
        <v>150</v>
      </c>
      <c r="H193" s="17">
        <v>697</v>
      </c>
    </row>
    <row r="194" spans="1:8" ht="15" customHeight="1" x14ac:dyDescent="0.15">
      <c r="A194" s="13"/>
      <c r="B194" s="14" t="s">
        <v>3</v>
      </c>
      <c r="C194" s="132"/>
      <c r="D194" s="17"/>
      <c r="E194" s="17"/>
      <c r="F194" s="17"/>
      <c r="G194" s="17"/>
      <c r="H194" s="17"/>
    </row>
    <row r="195" spans="1:8" ht="15" customHeight="1" x14ac:dyDescent="0.15">
      <c r="A195" s="13"/>
      <c r="B195" s="14" t="s">
        <v>4</v>
      </c>
      <c r="C195" s="131" t="s">
        <v>303</v>
      </c>
      <c r="D195" s="17">
        <v>72</v>
      </c>
      <c r="E195" s="17">
        <v>15</v>
      </c>
      <c r="F195" s="17">
        <v>57</v>
      </c>
      <c r="G195" s="17">
        <v>4</v>
      </c>
      <c r="H195" s="17">
        <v>68</v>
      </c>
    </row>
    <row r="196" spans="1:8" ht="15" customHeight="1" x14ac:dyDescent="0.15">
      <c r="A196" s="13"/>
      <c r="B196" s="14"/>
      <c r="C196" s="131" t="s">
        <v>302</v>
      </c>
      <c r="D196" s="17">
        <v>225</v>
      </c>
      <c r="E196" s="17">
        <v>51</v>
      </c>
      <c r="F196" s="17">
        <v>174</v>
      </c>
      <c r="G196" s="17">
        <v>35</v>
      </c>
      <c r="H196" s="17">
        <v>190</v>
      </c>
    </row>
    <row r="197" spans="1:8" ht="15" customHeight="1" x14ac:dyDescent="0.15">
      <c r="A197" s="13"/>
      <c r="B197" s="14"/>
      <c r="C197" s="131" t="s">
        <v>301</v>
      </c>
      <c r="D197" s="17">
        <v>212</v>
      </c>
      <c r="E197" s="17">
        <v>59</v>
      </c>
      <c r="F197" s="17">
        <v>153</v>
      </c>
      <c r="G197" s="17">
        <v>31</v>
      </c>
      <c r="H197" s="17">
        <v>181</v>
      </c>
    </row>
    <row r="198" spans="1:8" ht="15" customHeight="1" x14ac:dyDescent="0.15">
      <c r="A198" s="13"/>
      <c r="B198" s="14"/>
      <c r="C198" s="131" t="s">
        <v>300</v>
      </c>
      <c r="D198" s="17">
        <v>123</v>
      </c>
      <c r="E198" s="17">
        <v>44</v>
      </c>
      <c r="F198" s="17">
        <v>79</v>
      </c>
      <c r="G198" s="17">
        <v>28</v>
      </c>
      <c r="H198" s="17">
        <v>95</v>
      </c>
    </row>
    <row r="199" spans="1:8" ht="15" customHeight="1" x14ac:dyDescent="0.15">
      <c r="A199" s="13"/>
      <c r="B199" s="14"/>
      <c r="C199" s="131" t="s">
        <v>299</v>
      </c>
      <c r="D199" s="17">
        <v>75</v>
      </c>
      <c r="E199" s="17">
        <v>20</v>
      </c>
      <c r="F199" s="17">
        <v>55</v>
      </c>
      <c r="G199" s="17">
        <v>13</v>
      </c>
      <c r="H199" s="17">
        <v>62</v>
      </c>
    </row>
    <row r="200" spans="1:8" ht="15" customHeight="1" x14ac:dyDescent="0.15">
      <c r="A200" s="13"/>
      <c r="B200" s="14"/>
      <c r="C200" s="131" t="s">
        <v>298</v>
      </c>
      <c r="D200" s="17">
        <v>41</v>
      </c>
      <c r="E200" s="17">
        <v>13</v>
      </c>
      <c r="F200" s="17">
        <v>28</v>
      </c>
      <c r="G200" s="17">
        <v>12</v>
      </c>
      <c r="H200" s="17">
        <v>29</v>
      </c>
    </row>
    <row r="201" spans="1:8" ht="15" customHeight="1" x14ac:dyDescent="0.15">
      <c r="A201" s="13"/>
      <c r="B201" s="14"/>
      <c r="C201" s="131" t="s">
        <v>297</v>
      </c>
      <c r="D201" s="17">
        <v>48</v>
      </c>
      <c r="E201" s="17">
        <v>21</v>
      </c>
      <c r="F201" s="17">
        <v>27</v>
      </c>
      <c r="G201" s="17">
        <v>18</v>
      </c>
      <c r="H201" s="17">
        <v>30</v>
      </c>
    </row>
    <row r="202" spans="1:8" ht="15" customHeight="1" x14ac:dyDescent="0.15">
      <c r="A202" s="13"/>
      <c r="B202" s="14"/>
      <c r="C202" s="131" t="s">
        <v>296</v>
      </c>
      <c r="D202" s="17">
        <v>22</v>
      </c>
      <c r="E202" s="17">
        <v>7</v>
      </c>
      <c r="F202" s="17">
        <v>15</v>
      </c>
      <c r="G202" s="17">
        <v>6</v>
      </c>
      <c r="H202" s="17">
        <v>16</v>
      </c>
    </row>
    <row r="203" spans="1:8" ht="15" customHeight="1" x14ac:dyDescent="0.15">
      <c r="A203" s="13"/>
      <c r="B203" s="14"/>
      <c r="C203" s="131" t="s">
        <v>295</v>
      </c>
      <c r="D203" s="17">
        <v>8</v>
      </c>
      <c r="E203" s="17">
        <v>3</v>
      </c>
      <c r="F203" s="17">
        <v>5</v>
      </c>
      <c r="G203" s="17">
        <v>0</v>
      </c>
      <c r="H203" s="17">
        <v>8</v>
      </c>
    </row>
    <row r="204" spans="1:8" ht="15" customHeight="1" x14ac:dyDescent="0.15">
      <c r="A204" s="13"/>
      <c r="B204" s="14"/>
      <c r="C204" s="129" t="s">
        <v>138</v>
      </c>
      <c r="D204" s="17">
        <v>21</v>
      </c>
      <c r="E204" s="17">
        <v>5</v>
      </c>
      <c r="F204" s="17">
        <v>16</v>
      </c>
      <c r="G204" s="17">
        <v>3</v>
      </c>
      <c r="H204" s="17">
        <v>18</v>
      </c>
    </row>
    <row r="205" spans="1:8" ht="15" customHeight="1" x14ac:dyDescent="0.15">
      <c r="A205" s="13"/>
      <c r="B205" s="281" t="s">
        <v>5</v>
      </c>
      <c r="C205" s="53" t="s">
        <v>90</v>
      </c>
      <c r="D205" s="17">
        <v>994</v>
      </c>
      <c r="E205" s="17">
        <v>208</v>
      </c>
      <c r="F205" s="17">
        <v>786</v>
      </c>
      <c r="G205" s="17">
        <v>139</v>
      </c>
      <c r="H205" s="17">
        <v>855</v>
      </c>
    </row>
    <row r="206" spans="1:8" ht="15" customHeight="1" x14ac:dyDescent="0.15">
      <c r="A206" s="13"/>
      <c r="B206" s="282"/>
      <c r="C206" s="132"/>
      <c r="D206" s="17"/>
      <c r="E206" s="17"/>
      <c r="F206" s="17"/>
      <c r="G206" s="17"/>
      <c r="H206" s="17"/>
    </row>
    <row r="207" spans="1:8" ht="15" customHeight="1" x14ac:dyDescent="0.15">
      <c r="A207" s="13"/>
      <c r="B207" s="282"/>
      <c r="C207" s="131" t="s">
        <v>303</v>
      </c>
      <c r="D207" s="17">
        <v>29</v>
      </c>
      <c r="E207" s="17">
        <v>2</v>
      </c>
      <c r="F207" s="17">
        <v>27</v>
      </c>
      <c r="G207" s="17">
        <v>1</v>
      </c>
      <c r="H207" s="17">
        <v>28</v>
      </c>
    </row>
    <row r="208" spans="1:8" ht="15" customHeight="1" x14ac:dyDescent="0.15">
      <c r="A208" s="13"/>
      <c r="B208" s="282"/>
      <c r="C208" s="131" t="s">
        <v>302</v>
      </c>
      <c r="D208" s="17">
        <v>151</v>
      </c>
      <c r="E208" s="17">
        <v>30</v>
      </c>
      <c r="F208" s="17">
        <v>121</v>
      </c>
      <c r="G208" s="17">
        <v>22</v>
      </c>
      <c r="H208" s="17">
        <v>129</v>
      </c>
    </row>
    <row r="209" spans="1:8" ht="15" customHeight="1" x14ac:dyDescent="0.15">
      <c r="A209" s="13"/>
      <c r="B209" s="282"/>
      <c r="C209" s="131" t="s">
        <v>301</v>
      </c>
      <c r="D209" s="17">
        <v>224</v>
      </c>
      <c r="E209" s="17">
        <v>59</v>
      </c>
      <c r="F209" s="17">
        <v>165</v>
      </c>
      <c r="G209" s="17">
        <v>28</v>
      </c>
      <c r="H209" s="17">
        <v>196</v>
      </c>
    </row>
    <row r="210" spans="1:8" ht="15" customHeight="1" x14ac:dyDescent="0.15">
      <c r="A210" s="13"/>
      <c r="B210" s="128"/>
      <c r="C210" s="131" t="s">
        <v>300</v>
      </c>
      <c r="D210" s="17">
        <v>191</v>
      </c>
      <c r="E210" s="17">
        <v>41</v>
      </c>
      <c r="F210" s="17">
        <v>150</v>
      </c>
      <c r="G210" s="17">
        <v>28</v>
      </c>
      <c r="H210" s="17">
        <v>163</v>
      </c>
    </row>
    <row r="211" spans="1:8" ht="15" customHeight="1" x14ac:dyDescent="0.15">
      <c r="A211" s="13"/>
      <c r="B211" s="128"/>
      <c r="C211" s="131" t="s">
        <v>299</v>
      </c>
      <c r="D211" s="17">
        <v>108</v>
      </c>
      <c r="E211" s="17">
        <v>25</v>
      </c>
      <c r="F211" s="17">
        <v>83</v>
      </c>
      <c r="G211" s="17">
        <v>16</v>
      </c>
      <c r="H211" s="17">
        <v>92</v>
      </c>
    </row>
    <row r="212" spans="1:8" ht="15" customHeight="1" x14ac:dyDescent="0.15">
      <c r="A212" s="13"/>
      <c r="B212" s="128"/>
      <c r="C212" s="131" t="s">
        <v>298</v>
      </c>
      <c r="D212" s="17">
        <v>94</v>
      </c>
      <c r="E212" s="17">
        <v>11</v>
      </c>
      <c r="F212" s="17">
        <v>83</v>
      </c>
      <c r="G212" s="17">
        <v>13</v>
      </c>
      <c r="H212" s="17">
        <v>81</v>
      </c>
    </row>
    <row r="213" spans="1:8" ht="15" customHeight="1" x14ac:dyDescent="0.15">
      <c r="A213" s="13"/>
      <c r="B213" s="128"/>
      <c r="C213" s="131" t="s">
        <v>297</v>
      </c>
      <c r="D213" s="17">
        <v>90</v>
      </c>
      <c r="E213" s="17">
        <v>14</v>
      </c>
      <c r="F213" s="17">
        <v>76</v>
      </c>
      <c r="G213" s="17">
        <v>14</v>
      </c>
      <c r="H213" s="17">
        <v>76</v>
      </c>
    </row>
    <row r="214" spans="1:8" ht="15" customHeight="1" x14ac:dyDescent="0.15">
      <c r="A214" s="13"/>
      <c r="B214" s="128"/>
      <c r="C214" s="131" t="s">
        <v>296</v>
      </c>
      <c r="D214" s="17">
        <v>40</v>
      </c>
      <c r="E214" s="17">
        <v>12</v>
      </c>
      <c r="F214" s="17">
        <v>28</v>
      </c>
      <c r="G214" s="17">
        <v>8</v>
      </c>
      <c r="H214" s="17">
        <v>32</v>
      </c>
    </row>
    <row r="215" spans="1:8" ht="15" customHeight="1" x14ac:dyDescent="0.15">
      <c r="A215" s="13"/>
      <c r="B215" s="128"/>
      <c r="C215" s="131" t="s">
        <v>295</v>
      </c>
      <c r="D215" s="17">
        <v>27</v>
      </c>
      <c r="E215" s="17">
        <v>6</v>
      </c>
      <c r="F215" s="17">
        <v>21</v>
      </c>
      <c r="G215" s="17">
        <v>4</v>
      </c>
      <c r="H215" s="17">
        <v>23</v>
      </c>
    </row>
    <row r="216" spans="1:8" ht="15" customHeight="1" x14ac:dyDescent="0.15">
      <c r="A216" s="130"/>
      <c r="B216" s="77"/>
      <c r="C216" s="129" t="s">
        <v>138</v>
      </c>
      <c r="D216" s="17">
        <v>40</v>
      </c>
      <c r="E216" s="17">
        <v>8</v>
      </c>
      <c r="F216" s="17">
        <v>32</v>
      </c>
      <c r="G216" s="17">
        <v>5</v>
      </c>
      <c r="H216" s="17">
        <v>35</v>
      </c>
    </row>
    <row r="217" spans="1:8" ht="15" customHeight="1" x14ac:dyDescent="0.15">
      <c r="A217" s="10" t="s">
        <v>60</v>
      </c>
      <c r="B217" s="24" t="s">
        <v>7</v>
      </c>
      <c r="C217" s="53" t="s">
        <v>90</v>
      </c>
      <c r="D217" s="17">
        <v>1238</v>
      </c>
      <c r="E217" s="17">
        <v>621</v>
      </c>
      <c r="F217" s="17">
        <v>617</v>
      </c>
      <c r="G217" s="17">
        <v>463</v>
      </c>
      <c r="H217" s="17">
        <v>775</v>
      </c>
    </row>
    <row r="218" spans="1:8" ht="15" customHeight="1" x14ac:dyDescent="0.15">
      <c r="A218" s="13" t="s">
        <v>294</v>
      </c>
      <c r="B218" s="25" t="s">
        <v>8</v>
      </c>
      <c r="C218" s="132"/>
      <c r="D218" s="17"/>
      <c r="E218" s="17"/>
      <c r="F218" s="17"/>
      <c r="G218" s="17"/>
      <c r="H218" s="17"/>
    </row>
    <row r="219" spans="1:8" ht="15" customHeight="1" x14ac:dyDescent="0.15">
      <c r="A219" s="13"/>
      <c r="B219" s="25" t="s">
        <v>9</v>
      </c>
      <c r="C219" s="131" t="s">
        <v>293</v>
      </c>
      <c r="D219" s="17">
        <v>19</v>
      </c>
      <c r="E219" s="17">
        <v>9</v>
      </c>
      <c r="F219" s="17">
        <v>10</v>
      </c>
      <c r="G219" s="17">
        <v>2</v>
      </c>
      <c r="H219" s="17">
        <v>17</v>
      </c>
    </row>
    <row r="220" spans="1:8" ht="15" customHeight="1" x14ac:dyDescent="0.15">
      <c r="A220" s="13"/>
      <c r="B220" s="25" t="s">
        <v>10</v>
      </c>
      <c r="C220" s="131" t="s">
        <v>292</v>
      </c>
      <c r="D220" s="17">
        <v>35</v>
      </c>
      <c r="E220" s="17">
        <v>13</v>
      </c>
      <c r="F220" s="17">
        <v>22</v>
      </c>
      <c r="G220" s="17">
        <v>8</v>
      </c>
      <c r="H220" s="17">
        <v>27</v>
      </c>
    </row>
    <row r="221" spans="1:8" ht="15" customHeight="1" x14ac:dyDescent="0.15">
      <c r="A221" s="13"/>
      <c r="B221" s="25"/>
      <c r="C221" s="131" t="s">
        <v>291</v>
      </c>
      <c r="D221" s="17">
        <v>55</v>
      </c>
      <c r="E221" s="17">
        <v>27</v>
      </c>
      <c r="F221" s="17">
        <v>28</v>
      </c>
      <c r="G221" s="17">
        <v>11</v>
      </c>
      <c r="H221" s="17">
        <v>44</v>
      </c>
    </row>
    <row r="222" spans="1:8" ht="15" customHeight="1" x14ac:dyDescent="0.15">
      <c r="A222" s="13"/>
      <c r="B222" s="25"/>
      <c r="C222" s="131" t="s">
        <v>290</v>
      </c>
      <c r="D222" s="17">
        <v>69</v>
      </c>
      <c r="E222" s="17">
        <v>43</v>
      </c>
      <c r="F222" s="17">
        <v>26</v>
      </c>
      <c r="G222" s="17">
        <v>22</v>
      </c>
      <c r="H222" s="17">
        <v>47</v>
      </c>
    </row>
    <row r="223" spans="1:8" ht="15" customHeight="1" x14ac:dyDescent="0.15">
      <c r="A223" s="13"/>
      <c r="B223" s="25"/>
      <c r="C223" s="131" t="s">
        <v>289</v>
      </c>
      <c r="D223" s="17">
        <v>66</v>
      </c>
      <c r="E223" s="17">
        <v>35</v>
      </c>
      <c r="F223" s="17">
        <v>31</v>
      </c>
      <c r="G223" s="17">
        <v>18</v>
      </c>
      <c r="H223" s="17">
        <v>48</v>
      </c>
    </row>
    <row r="224" spans="1:8" ht="15" customHeight="1" x14ac:dyDescent="0.15">
      <c r="A224" s="13"/>
      <c r="B224" s="25"/>
      <c r="C224" s="131" t="s">
        <v>288</v>
      </c>
      <c r="D224" s="17">
        <v>57</v>
      </c>
      <c r="E224" s="17">
        <v>29</v>
      </c>
      <c r="F224" s="17">
        <v>28</v>
      </c>
      <c r="G224" s="17">
        <v>18</v>
      </c>
      <c r="H224" s="17">
        <v>39</v>
      </c>
    </row>
    <row r="225" spans="1:8" ht="15" customHeight="1" x14ac:dyDescent="0.15">
      <c r="A225" s="13"/>
      <c r="B225" s="25"/>
      <c r="C225" s="131" t="s">
        <v>287</v>
      </c>
      <c r="D225" s="17">
        <v>85</v>
      </c>
      <c r="E225" s="17">
        <v>42</v>
      </c>
      <c r="F225" s="17">
        <v>43</v>
      </c>
      <c r="G225" s="17">
        <v>46</v>
      </c>
      <c r="H225" s="17">
        <v>39</v>
      </c>
    </row>
    <row r="226" spans="1:8" ht="15" customHeight="1" x14ac:dyDescent="0.15">
      <c r="A226" s="13"/>
      <c r="B226" s="25"/>
      <c r="C226" s="131" t="s">
        <v>286</v>
      </c>
      <c r="D226" s="17">
        <v>119</v>
      </c>
      <c r="E226" s="17">
        <v>81</v>
      </c>
      <c r="F226" s="17">
        <v>38</v>
      </c>
      <c r="G226" s="17">
        <v>80</v>
      </c>
      <c r="H226" s="17">
        <v>39</v>
      </c>
    </row>
    <row r="227" spans="1:8" ht="15" customHeight="1" x14ac:dyDescent="0.15">
      <c r="A227" s="13"/>
      <c r="B227" s="25"/>
      <c r="C227" s="131" t="s">
        <v>285</v>
      </c>
      <c r="D227" s="17">
        <v>271</v>
      </c>
      <c r="E227" s="17">
        <v>151</v>
      </c>
      <c r="F227" s="17">
        <v>120</v>
      </c>
      <c r="G227" s="17">
        <v>141</v>
      </c>
      <c r="H227" s="17">
        <v>130</v>
      </c>
    </row>
    <row r="228" spans="1:8" ht="15" customHeight="1" x14ac:dyDescent="0.15">
      <c r="A228" s="13"/>
      <c r="B228" s="26"/>
      <c r="C228" s="129" t="s">
        <v>284</v>
      </c>
      <c r="D228" s="17">
        <v>462</v>
      </c>
      <c r="E228" s="17">
        <v>191</v>
      </c>
      <c r="F228" s="17">
        <v>271</v>
      </c>
      <c r="G228" s="17">
        <v>117</v>
      </c>
      <c r="H228" s="17">
        <v>345</v>
      </c>
    </row>
    <row r="229" spans="1:8" ht="15" customHeight="1" x14ac:dyDescent="0.15">
      <c r="A229" s="13"/>
      <c r="B229" s="14" t="s">
        <v>2</v>
      </c>
      <c r="C229" s="53" t="s">
        <v>90</v>
      </c>
      <c r="D229" s="17">
        <v>847</v>
      </c>
      <c r="E229" s="17">
        <v>238</v>
      </c>
      <c r="F229" s="17">
        <v>609</v>
      </c>
      <c r="G229" s="17">
        <v>150</v>
      </c>
      <c r="H229" s="17">
        <v>697</v>
      </c>
    </row>
    <row r="230" spans="1:8" ht="15" customHeight="1" x14ac:dyDescent="0.15">
      <c r="A230" s="13"/>
      <c r="B230" s="14" t="s">
        <v>3</v>
      </c>
      <c r="C230" s="132"/>
      <c r="D230" s="17"/>
      <c r="E230" s="17"/>
      <c r="F230" s="17"/>
      <c r="G230" s="17"/>
      <c r="H230" s="17"/>
    </row>
    <row r="231" spans="1:8" ht="15" customHeight="1" x14ac:dyDescent="0.15">
      <c r="A231" s="13"/>
      <c r="B231" s="14" t="s">
        <v>4</v>
      </c>
      <c r="C231" s="131" t="s">
        <v>293</v>
      </c>
      <c r="D231" s="17">
        <v>154</v>
      </c>
      <c r="E231" s="17">
        <v>40</v>
      </c>
      <c r="F231" s="17">
        <v>114</v>
      </c>
      <c r="G231" s="17">
        <v>25</v>
      </c>
      <c r="H231" s="17">
        <v>129</v>
      </c>
    </row>
    <row r="232" spans="1:8" ht="15" customHeight="1" x14ac:dyDescent="0.15">
      <c r="A232" s="13"/>
      <c r="B232" s="14"/>
      <c r="C232" s="131" t="s">
        <v>292</v>
      </c>
      <c r="D232" s="17">
        <v>107</v>
      </c>
      <c r="E232" s="17">
        <v>32</v>
      </c>
      <c r="F232" s="17">
        <v>75</v>
      </c>
      <c r="G232" s="17">
        <v>20</v>
      </c>
      <c r="H232" s="17">
        <v>87</v>
      </c>
    </row>
    <row r="233" spans="1:8" ht="15" customHeight="1" x14ac:dyDescent="0.15">
      <c r="A233" s="13"/>
      <c r="B233" s="14"/>
      <c r="C233" s="131" t="s">
        <v>291</v>
      </c>
      <c r="D233" s="17">
        <v>85</v>
      </c>
      <c r="E233" s="17">
        <v>21</v>
      </c>
      <c r="F233" s="17">
        <v>64</v>
      </c>
      <c r="G233" s="17">
        <v>10</v>
      </c>
      <c r="H233" s="17">
        <v>75</v>
      </c>
    </row>
    <row r="234" spans="1:8" ht="15" customHeight="1" x14ac:dyDescent="0.15">
      <c r="A234" s="13"/>
      <c r="B234" s="14"/>
      <c r="C234" s="131" t="s">
        <v>290</v>
      </c>
      <c r="D234" s="17">
        <v>33</v>
      </c>
      <c r="E234" s="17">
        <v>11</v>
      </c>
      <c r="F234" s="17">
        <v>22</v>
      </c>
      <c r="G234" s="17">
        <v>11</v>
      </c>
      <c r="H234" s="17">
        <v>22</v>
      </c>
    </row>
    <row r="235" spans="1:8" ht="15" customHeight="1" x14ac:dyDescent="0.15">
      <c r="A235" s="13"/>
      <c r="B235" s="14"/>
      <c r="C235" s="131" t="s">
        <v>289</v>
      </c>
      <c r="D235" s="17">
        <v>16</v>
      </c>
      <c r="E235" s="17">
        <v>4</v>
      </c>
      <c r="F235" s="17">
        <v>12</v>
      </c>
      <c r="G235" s="17">
        <v>0</v>
      </c>
      <c r="H235" s="17">
        <v>16</v>
      </c>
    </row>
    <row r="236" spans="1:8" ht="15" customHeight="1" x14ac:dyDescent="0.15">
      <c r="A236" s="13"/>
      <c r="B236" s="14"/>
      <c r="C236" s="131" t="s">
        <v>288</v>
      </c>
      <c r="D236" s="17">
        <v>6</v>
      </c>
      <c r="E236" s="17">
        <v>1</v>
      </c>
      <c r="F236" s="17">
        <v>5</v>
      </c>
      <c r="G236" s="17">
        <v>3</v>
      </c>
      <c r="H236" s="17">
        <v>3</v>
      </c>
    </row>
    <row r="237" spans="1:8" ht="15" customHeight="1" x14ac:dyDescent="0.15">
      <c r="A237" s="13"/>
      <c r="B237" s="14"/>
      <c r="C237" s="131" t="s">
        <v>287</v>
      </c>
      <c r="D237" s="17">
        <v>12</v>
      </c>
      <c r="E237" s="17">
        <v>2</v>
      </c>
      <c r="F237" s="17">
        <v>10</v>
      </c>
      <c r="G237" s="17">
        <v>3</v>
      </c>
      <c r="H237" s="17">
        <v>9</v>
      </c>
    </row>
    <row r="238" spans="1:8" ht="15" customHeight="1" x14ac:dyDescent="0.15">
      <c r="A238" s="13"/>
      <c r="B238" s="14"/>
      <c r="C238" s="131" t="s">
        <v>286</v>
      </c>
      <c r="D238" s="17">
        <v>6</v>
      </c>
      <c r="E238" s="17">
        <v>3</v>
      </c>
      <c r="F238" s="17">
        <v>3</v>
      </c>
      <c r="G238" s="17">
        <v>2</v>
      </c>
      <c r="H238" s="17">
        <v>4</v>
      </c>
    </row>
    <row r="239" spans="1:8" ht="15" customHeight="1" x14ac:dyDescent="0.15">
      <c r="A239" s="13"/>
      <c r="B239" s="14"/>
      <c r="C239" s="131" t="s">
        <v>285</v>
      </c>
      <c r="D239" s="17">
        <v>20</v>
      </c>
      <c r="E239" s="17">
        <v>14</v>
      </c>
      <c r="F239" s="17">
        <v>6</v>
      </c>
      <c r="G239" s="17">
        <v>12</v>
      </c>
      <c r="H239" s="17">
        <v>8</v>
      </c>
    </row>
    <row r="240" spans="1:8" ht="15" customHeight="1" x14ac:dyDescent="0.15">
      <c r="A240" s="13"/>
      <c r="B240" s="14"/>
      <c r="C240" s="129" t="s">
        <v>284</v>
      </c>
      <c r="D240" s="17">
        <v>408</v>
      </c>
      <c r="E240" s="17">
        <v>110</v>
      </c>
      <c r="F240" s="17">
        <v>298</v>
      </c>
      <c r="G240" s="17">
        <v>64</v>
      </c>
      <c r="H240" s="17">
        <v>344</v>
      </c>
    </row>
    <row r="241" spans="1:8" ht="15" customHeight="1" x14ac:dyDescent="0.15">
      <c r="A241" s="13"/>
      <c r="B241" s="281" t="s">
        <v>5</v>
      </c>
      <c r="C241" s="53" t="s">
        <v>90</v>
      </c>
      <c r="D241" s="17">
        <v>994</v>
      </c>
      <c r="E241" s="17">
        <v>208</v>
      </c>
      <c r="F241" s="17">
        <v>786</v>
      </c>
      <c r="G241" s="17">
        <v>139</v>
      </c>
      <c r="H241" s="17">
        <v>855</v>
      </c>
    </row>
    <row r="242" spans="1:8" ht="15" customHeight="1" x14ac:dyDescent="0.15">
      <c r="A242" s="13"/>
      <c r="B242" s="282"/>
      <c r="C242" s="132"/>
      <c r="D242" s="17"/>
      <c r="E242" s="17"/>
      <c r="F242" s="17"/>
      <c r="G242" s="17"/>
      <c r="H242" s="17"/>
    </row>
    <row r="243" spans="1:8" ht="15" customHeight="1" x14ac:dyDescent="0.15">
      <c r="A243" s="13"/>
      <c r="B243" s="282"/>
      <c r="C243" s="131" t="s">
        <v>293</v>
      </c>
      <c r="D243" s="17">
        <v>49</v>
      </c>
      <c r="E243" s="17">
        <v>13</v>
      </c>
      <c r="F243" s="17">
        <v>36</v>
      </c>
      <c r="G243" s="17">
        <v>8</v>
      </c>
      <c r="H243" s="17">
        <v>41</v>
      </c>
    </row>
    <row r="244" spans="1:8" ht="15" customHeight="1" x14ac:dyDescent="0.15">
      <c r="A244" s="13"/>
      <c r="B244" s="282"/>
      <c r="C244" s="131" t="s">
        <v>292</v>
      </c>
      <c r="D244" s="17">
        <v>78</v>
      </c>
      <c r="E244" s="17">
        <v>18</v>
      </c>
      <c r="F244" s="17">
        <v>60</v>
      </c>
      <c r="G244" s="17">
        <v>8</v>
      </c>
      <c r="H244" s="17">
        <v>70</v>
      </c>
    </row>
    <row r="245" spans="1:8" ht="15" customHeight="1" x14ac:dyDescent="0.15">
      <c r="A245" s="13"/>
      <c r="B245" s="282"/>
      <c r="C245" s="131" t="s">
        <v>291</v>
      </c>
      <c r="D245" s="17">
        <v>125</v>
      </c>
      <c r="E245" s="17">
        <v>25</v>
      </c>
      <c r="F245" s="17">
        <v>100</v>
      </c>
      <c r="G245" s="17">
        <v>21</v>
      </c>
      <c r="H245" s="17">
        <v>104</v>
      </c>
    </row>
    <row r="246" spans="1:8" ht="15" customHeight="1" x14ac:dyDescent="0.15">
      <c r="A246" s="13"/>
      <c r="B246" s="128"/>
      <c r="C246" s="131" t="s">
        <v>290</v>
      </c>
      <c r="D246" s="17">
        <v>103</v>
      </c>
      <c r="E246" s="17">
        <v>22</v>
      </c>
      <c r="F246" s="17">
        <v>81</v>
      </c>
      <c r="G246" s="17">
        <v>18</v>
      </c>
      <c r="H246" s="17">
        <v>85</v>
      </c>
    </row>
    <row r="247" spans="1:8" ht="15" customHeight="1" x14ac:dyDescent="0.15">
      <c r="A247" s="13"/>
      <c r="B247" s="128"/>
      <c r="C247" s="131" t="s">
        <v>289</v>
      </c>
      <c r="D247" s="17">
        <v>68</v>
      </c>
      <c r="E247" s="17">
        <v>20</v>
      </c>
      <c r="F247" s="17">
        <v>48</v>
      </c>
      <c r="G247" s="17">
        <v>13</v>
      </c>
      <c r="H247" s="17">
        <v>55</v>
      </c>
    </row>
    <row r="248" spans="1:8" ht="15" customHeight="1" x14ac:dyDescent="0.15">
      <c r="A248" s="13"/>
      <c r="B248" s="128"/>
      <c r="C248" s="131" t="s">
        <v>288</v>
      </c>
      <c r="D248" s="17">
        <v>45</v>
      </c>
      <c r="E248" s="17">
        <v>8</v>
      </c>
      <c r="F248" s="17">
        <v>37</v>
      </c>
      <c r="G248" s="17">
        <v>8</v>
      </c>
      <c r="H248" s="17">
        <v>37</v>
      </c>
    </row>
    <row r="249" spans="1:8" ht="15" customHeight="1" x14ac:dyDescent="0.15">
      <c r="A249" s="13"/>
      <c r="B249" s="128"/>
      <c r="C249" s="131" t="s">
        <v>287</v>
      </c>
      <c r="D249" s="17">
        <v>33</v>
      </c>
      <c r="E249" s="17">
        <v>10</v>
      </c>
      <c r="F249" s="17">
        <v>23</v>
      </c>
      <c r="G249" s="17">
        <v>8</v>
      </c>
      <c r="H249" s="17">
        <v>25</v>
      </c>
    </row>
    <row r="250" spans="1:8" ht="15" customHeight="1" x14ac:dyDescent="0.15">
      <c r="A250" s="13"/>
      <c r="B250" s="128"/>
      <c r="C250" s="131" t="s">
        <v>286</v>
      </c>
      <c r="D250" s="17">
        <v>6</v>
      </c>
      <c r="E250" s="17">
        <v>2</v>
      </c>
      <c r="F250" s="17">
        <v>4</v>
      </c>
      <c r="G250" s="17">
        <v>0</v>
      </c>
      <c r="H250" s="17">
        <v>6</v>
      </c>
    </row>
    <row r="251" spans="1:8" ht="15" customHeight="1" x14ac:dyDescent="0.15">
      <c r="A251" s="13"/>
      <c r="B251" s="128"/>
      <c r="C251" s="131" t="s">
        <v>285</v>
      </c>
      <c r="D251" s="17">
        <v>10</v>
      </c>
      <c r="E251" s="17">
        <v>2</v>
      </c>
      <c r="F251" s="17">
        <v>8</v>
      </c>
      <c r="G251" s="17">
        <v>2</v>
      </c>
      <c r="H251" s="17">
        <v>8</v>
      </c>
    </row>
    <row r="252" spans="1:8" ht="15" customHeight="1" x14ac:dyDescent="0.15">
      <c r="A252" s="130"/>
      <c r="B252" s="77"/>
      <c r="C252" s="129" t="s">
        <v>284</v>
      </c>
      <c r="D252" s="17">
        <v>477</v>
      </c>
      <c r="E252" s="17">
        <v>88</v>
      </c>
      <c r="F252" s="17">
        <v>389</v>
      </c>
      <c r="G252" s="17">
        <v>53</v>
      </c>
      <c r="H252" s="17">
        <v>424</v>
      </c>
    </row>
  </sheetData>
  <mergeCells count="10">
    <mergeCell ref="G2:H2"/>
    <mergeCell ref="B22:B26"/>
    <mergeCell ref="B47:B51"/>
    <mergeCell ref="B79:B83"/>
    <mergeCell ref="B115:B119"/>
    <mergeCell ref="B148:B152"/>
    <mergeCell ref="B173:B177"/>
    <mergeCell ref="B205:B209"/>
    <mergeCell ref="B241:B245"/>
    <mergeCell ref="E2:F2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rowBreaks count="3" manualBreakCount="3">
    <brk id="30" max="16383" man="1"/>
    <brk id="54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27895-164F-4C19-A169-5EDAD06E738E}">
  <dimension ref="A1:H194"/>
  <sheetViews>
    <sheetView showGridLines="0" view="pageBreakPreview" zoomScaleNormal="115" zoomScaleSheetLayoutView="100" workbookViewId="0">
      <pane ySplit="3" topLeftCell="A4" activePane="bottomLeft" state="frozen"/>
      <selection pane="bottomLeft"/>
    </sheetView>
  </sheetViews>
  <sheetFormatPr defaultColWidth="8" defaultRowHeight="15" customHeight="1" x14ac:dyDescent="0.15"/>
  <cols>
    <col min="1" max="1" width="22.42578125" style="1" customWidth="1"/>
    <col min="2" max="2" width="4.28515625" style="1" customWidth="1"/>
    <col min="3" max="3" width="53.28515625" style="1" customWidth="1"/>
    <col min="4" max="8" width="11.28515625" style="1" customWidth="1"/>
    <col min="9" max="16384" width="8" style="1"/>
  </cols>
  <sheetData>
    <row r="1" spans="1:8" ht="15" customHeight="1" x14ac:dyDescent="0.15">
      <c r="D1" s="1" t="s">
        <v>321</v>
      </c>
    </row>
    <row r="2" spans="1:8" ht="36.6" customHeight="1" x14ac:dyDescent="0.15">
      <c r="A2" s="10"/>
      <c r="B2" s="80"/>
      <c r="C2" s="80"/>
      <c r="D2" s="178" t="s">
        <v>0</v>
      </c>
      <c r="E2" s="299" t="s">
        <v>259</v>
      </c>
      <c r="F2" s="300"/>
      <c r="G2" s="301" t="s">
        <v>258</v>
      </c>
      <c r="H2" s="300"/>
    </row>
    <row r="3" spans="1:8" s="7" customFormat="1" ht="12.95" customHeight="1" x14ac:dyDescent="0.15">
      <c r="A3" s="78"/>
      <c r="B3" s="79"/>
      <c r="C3" s="177"/>
      <c r="D3" s="176"/>
      <c r="E3" s="175" t="s">
        <v>320</v>
      </c>
      <c r="F3" s="174" t="s">
        <v>319</v>
      </c>
      <c r="G3" s="175" t="s">
        <v>320</v>
      </c>
      <c r="H3" s="174" t="s">
        <v>319</v>
      </c>
    </row>
    <row r="4" spans="1:8" ht="15" customHeight="1" x14ac:dyDescent="0.15">
      <c r="A4" s="10" t="s">
        <v>92</v>
      </c>
      <c r="B4" s="24" t="s">
        <v>7</v>
      </c>
      <c r="C4" s="53" t="s">
        <v>90</v>
      </c>
      <c r="D4" s="96">
        <v>1238</v>
      </c>
      <c r="E4" s="222">
        <v>621</v>
      </c>
      <c r="F4" s="223">
        <v>617</v>
      </c>
      <c r="G4" s="222">
        <v>463</v>
      </c>
      <c r="H4" s="223">
        <v>775</v>
      </c>
    </row>
    <row r="5" spans="1:8" ht="15" customHeight="1" x14ac:dyDescent="0.15">
      <c r="A5" s="13" t="s">
        <v>15</v>
      </c>
      <c r="B5" s="25" t="s">
        <v>8</v>
      </c>
      <c r="C5" s="132"/>
      <c r="D5" s="228"/>
      <c r="E5" s="224">
        <v>50.161550888529881</v>
      </c>
      <c r="F5" s="225">
        <v>49.838449111470112</v>
      </c>
      <c r="G5" s="224">
        <v>37.399030694668824</v>
      </c>
      <c r="H5" s="225">
        <v>62.600969305331176</v>
      </c>
    </row>
    <row r="6" spans="1:8" ht="15" customHeight="1" x14ac:dyDescent="0.15">
      <c r="A6" s="13"/>
      <c r="B6" s="25" t="s">
        <v>9</v>
      </c>
      <c r="C6" s="180" t="s">
        <v>355</v>
      </c>
      <c r="D6" s="100">
        <v>162</v>
      </c>
      <c r="E6" s="220">
        <v>70.370370370370367</v>
      </c>
      <c r="F6" s="221">
        <v>29.629629629629626</v>
      </c>
      <c r="G6" s="220">
        <v>54.320987654320987</v>
      </c>
      <c r="H6" s="221">
        <v>45.679012345679013</v>
      </c>
    </row>
    <row r="7" spans="1:8" ht="15" customHeight="1" x14ac:dyDescent="0.15">
      <c r="A7" s="13"/>
      <c r="B7" s="25" t="s">
        <v>10</v>
      </c>
      <c r="C7" s="180" t="s">
        <v>354</v>
      </c>
      <c r="D7" s="100">
        <v>650</v>
      </c>
      <c r="E7" s="220">
        <v>54.615384615384613</v>
      </c>
      <c r="F7" s="221">
        <v>45.384615384615387</v>
      </c>
      <c r="G7" s="220">
        <v>37.846153846153847</v>
      </c>
      <c r="H7" s="221">
        <v>62.153846153846146</v>
      </c>
    </row>
    <row r="8" spans="1:8" ht="15" customHeight="1" x14ac:dyDescent="0.15">
      <c r="A8" s="13"/>
      <c r="B8" s="25"/>
      <c r="C8" s="180" t="s">
        <v>353</v>
      </c>
      <c r="D8" s="100">
        <v>327</v>
      </c>
      <c r="E8" s="220">
        <v>31.192660550458719</v>
      </c>
      <c r="F8" s="221">
        <v>68.807339449541288</v>
      </c>
      <c r="G8" s="220">
        <v>28.440366972477065</v>
      </c>
      <c r="H8" s="221">
        <v>71.559633027522935</v>
      </c>
    </row>
    <row r="9" spans="1:8" ht="15" customHeight="1" x14ac:dyDescent="0.15">
      <c r="A9" s="13"/>
      <c r="B9" s="25"/>
      <c r="C9" s="180" t="s">
        <v>19</v>
      </c>
      <c r="D9" s="100">
        <v>86</v>
      </c>
      <c r="E9" s="220">
        <v>44.186046511627907</v>
      </c>
      <c r="F9" s="221">
        <v>55.813953488372093</v>
      </c>
      <c r="G9" s="220">
        <v>36.046511627906973</v>
      </c>
      <c r="H9" s="221">
        <v>63.953488372093027</v>
      </c>
    </row>
    <row r="10" spans="1:8" ht="15" customHeight="1" x14ac:dyDescent="0.15">
      <c r="A10" s="13"/>
      <c r="B10" s="26"/>
      <c r="C10" s="179" t="s">
        <v>138</v>
      </c>
      <c r="D10" s="216">
        <v>13</v>
      </c>
      <c r="E10" s="226">
        <v>92.307692307692307</v>
      </c>
      <c r="F10" s="227">
        <v>7.6923076923076925</v>
      </c>
      <c r="G10" s="226">
        <v>38.461538461538467</v>
      </c>
      <c r="H10" s="227">
        <v>61.53846153846154</v>
      </c>
    </row>
    <row r="11" spans="1:8" ht="15" customHeight="1" x14ac:dyDescent="0.15">
      <c r="A11" s="13"/>
      <c r="B11" s="14" t="s">
        <v>2</v>
      </c>
      <c r="C11" s="53" t="s">
        <v>90</v>
      </c>
      <c r="D11" s="100">
        <v>847</v>
      </c>
      <c r="E11" s="229">
        <v>238</v>
      </c>
      <c r="F11" s="230">
        <v>609</v>
      </c>
      <c r="G11" s="229">
        <v>150</v>
      </c>
      <c r="H11" s="230">
        <v>697</v>
      </c>
    </row>
    <row r="12" spans="1:8" ht="15" customHeight="1" x14ac:dyDescent="0.15">
      <c r="A12" s="13"/>
      <c r="B12" s="14" t="s">
        <v>3</v>
      </c>
      <c r="C12" s="132"/>
      <c r="D12" s="97"/>
      <c r="E12" s="224">
        <v>28.099173553719009</v>
      </c>
      <c r="F12" s="225">
        <v>71.900826446281002</v>
      </c>
      <c r="G12" s="224">
        <v>17.709563164108619</v>
      </c>
      <c r="H12" s="225">
        <v>82.290436835891384</v>
      </c>
    </row>
    <row r="13" spans="1:8" ht="15" customHeight="1" x14ac:dyDescent="0.15">
      <c r="A13" s="13"/>
      <c r="B13" s="14" t="s">
        <v>4</v>
      </c>
      <c r="C13" s="180" t="s">
        <v>16</v>
      </c>
      <c r="D13" s="100">
        <v>80</v>
      </c>
      <c r="E13" s="220">
        <v>40</v>
      </c>
      <c r="F13" s="221">
        <v>60</v>
      </c>
      <c r="G13" s="220">
        <v>32.5</v>
      </c>
      <c r="H13" s="221">
        <v>67.5</v>
      </c>
    </row>
    <row r="14" spans="1:8" ht="15" customHeight="1" x14ac:dyDescent="0.15">
      <c r="A14" s="13"/>
      <c r="B14" s="14"/>
      <c r="C14" s="180" t="s">
        <v>17</v>
      </c>
      <c r="D14" s="100">
        <v>237</v>
      </c>
      <c r="E14" s="220">
        <v>37.974683544303801</v>
      </c>
      <c r="F14" s="221">
        <v>62.025316455696199</v>
      </c>
      <c r="G14" s="220">
        <v>20.675105485232066</v>
      </c>
      <c r="H14" s="221">
        <v>79.324894514767934</v>
      </c>
    </row>
    <row r="15" spans="1:8" ht="15" customHeight="1" x14ac:dyDescent="0.15">
      <c r="A15" s="13"/>
      <c r="B15" s="14"/>
      <c r="C15" s="180" t="s">
        <v>353</v>
      </c>
      <c r="D15" s="100">
        <v>250</v>
      </c>
      <c r="E15" s="220">
        <v>29.599999999999998</v>
      </c>
      <c r="F15" s="221">
        <v>70.399999999999991</v>
      </c>
      <c r="G15" s="220">
        <v>21.2</v>
      </c>
      <c r="H15" s="221">
        <v>78.8</v>
      </c>
    </row>
    <row r="16" spans="1:8" ht="15" customHeight="1" x14ac:dyDescent="0.15">
      <c r="A16" s="13"/>
      <c r="B16" s="14"/>
      <c r="C16" s="180" t="s">
        <v>352</v>
      </c>
      <c r="D16" s="100">
        <v>231</v>
      </c>
      <c r="E16" s="220">
        <v>12.554112554112553</v>
      </c>
      <c r="F16" s="221">
        <v>87.44588744588745</v>
      </c>
      <c r="G16" s="220">
        <v>6.4935064935064926</v>
      </c>
      <c r="H16" s="221">
        <v>93.506493506493499</v>
      </c>
    </row>
    <row r="17" spans="1:8" ht="15" customHeight="1" x14ac:dyDescent="0.15">
      <c r="A17" s="13"/>
      <c r="B17" s="14"/>
      <c r="C17" s="179" t="s">
        <v>138</v>
      </c>
      <c r="D17" s="216">
        <v>49</v>
      </c>
      <c r="E17" s="226">
        <v>26.530612244897959</v>
      </c>
      <c r="F17" s="227">
        <v>73.469387755102048</v>
      </c>
      <c r="G17" s="226">
        <v>14.285714285714285</v>
      </c>
      <c r="H17" s="227">
        <v>85.714285714285708</v>
      </c>
    </row>
    <row r="18" spans="1:8" ht="15" customHeight="1" x14ac:dyDescent="0.15">
      <c r="A18" s="13"/>
      <c r="B18" s="281" t="s">
        <v>5</v>
      </c>
      <c r="C18" s="53" t="s">
        <v>90</v>
      </c>
      <c r="D18" s="100">
        <v>994</v>
      </c>
      <c r="E18" s="229">
        <v>208</v>
      </c>
      <c r="F18" s="230">
        <v>786</v>
      </c>
      <c r="G18" s="229">
        <v>139</v>
      </c>
      <c r="H18" s="230">
        <v>855</v>
      </c>
    </row>
    <row r="19" spans="1:8" ht="15" customHeight="1" x14ac:dyDescent="0.15">
      <c r="A19" s="13"/>
      <c r="B19" s="282"/>
      <c r="C19" s="132"/>
      <c r="D19" s="97"/>
      <c r="E19" s="224">
        <v>20.925553319919519</v>
      </c>
      <c r="F19" s="225">
        <v>79.074446680080484</v>
      </c>
      <c r="G19" s="224">
        <v>13.98390342052314</v>
      </c>
      <c r="H19" s="225">
        <v>86.016096579476866</v>
      </c>
    </row>
    <row r="20" spans="1:8" ht="15" customHeight="1" x14ac:dyDescent="0.15">
      <c r="A20" s="13"/>
      <c r="B20" s="282"/>
      <c r="C20" s="180" t="s">
        <v>16</v>
      </c>
      <c r="D20" s="100">
        <v>63</v>
      </c>
      <c r="E20" s="220">
        <v>36.507936507936506</v>
      </c>
      <c r="F20" s="221">
        <v>63.492063492063487</v>
      </c>
      <c r="G20" s="220">
        <v>19.047619047619047</v>
      </c>
      <c r="H20" s="221">
        <v>80.952380952380949</v>
      </c>
    </row>
    <row r="21" spans="1:8" ht="15" customHeight="1" x14ac:dyDescent="0.15">
      <c r="A21" s="13"/>
      <c r="B21" s="282"/>
      <c r="C21" s="180" t="s">
        <v>17</v>
      </c>
      <c r="D21" s="100">
        <v>134</v>
      </c>
      <c r="E21" s="220">
        <v>31.343283582089555</v>
      </c>
      <c r="F21" s="221">
        <v>68.656716417910445</v>
      </c>
      <c r="G21" s="220">
        <v>13.432835820895523</v>
      </c>
      <c r="H21" s="221">
        <v>86.567164179104466</v>
      </c>
    </row>
    <row r="22" spans="1:8" ht="15" customHeight="1" x14ac:dyDescent="0.15">
      <c r="A22" s="13"/>
      <c r="B22" s="282"/>
      <c r="C22" s="180" t="s">
        <v>18</v>
      </c>
      <c r="D22" s="100">
        <v>393</v>
      </c>
      <c r="E22" s="220">
        <v>26.208651399491096</v>
      </c>
      <c r="F22" s="221">
        <v>73.791348600508911</v>
      </c>
      <c r="G22" s="220">
        <v>19.847328244274809</v>
      </c>
      <c r="H22" s="221">
        <v>80.152671755725194</v>
      </c>
    </row>
    <row r="23" spans="1:8" ht="15" customHeight="1" x14ac:dyDescent="0.15">
      <c r="A23" s="13"/>
      <c r="B23" s="128"/>
      <c r="C23" s="180" t="s">
        <v>19</v>
      </c>
      <c r="D23" s="100">
        <v>348</v>
      </c>
      <c r="E23" s="220">
        <v>10.057471264367816</v>
      </c>
      <c r="F23" s="221">
        <v>89.942528735632195</v>
      </c>
      <c r="G23" s="220">
        <v>7.4712643678160928</v>
      </c>
      <c r="H23" s="221">
        <v>92.52873563218391</v>
      </c>
    </row>
    <row r="24" spans="1:8" ht="15" customHeight="1" x14ac:dyDescent="0.15">
      <c r="A24" s="130"/>
      <c r="B24" s="77"/>
      <c r="C24" s="179" t="s">
        <v>138</v>
      </c>
      <c r="D24" s="216">
        <v>56</v>
      </c>
      <c r="E24" s="226">
        <v>8.9285714285714288</v>
      </c>
      <c r="F24" s="227">
        <v>91.071428571428569</v>
      </c>
      <c r="G24" s="226">
        <v>8.9285714285714288</v>
      </c>
      <c r="H24" s="227">
        <v>91.071428571428569</v>
      </c>
    </row>
    <row r="25" spans="1:8" ht="15" customHeight="1" x14ac:dyDescent="0.15">
      <c r="A25" s="10" t="s">
        <v>77</v>
      </c>
      <c r="B25" s="24" t="s">
        <v>7</v>
      </c>
      <c r="C25" s="53" t="s">
        <v>90</v>
      </c>
      <c r="D25" s="96">
        <v>1238</v>
      </c>
      <c r="E25" s="222">
        <v>621</v>
      </c>
      <c r="F25" s="223">
        <v>617</v>
      </c>
      <c r="G25" s="222">
        <v>463</v>
      </c>
      <c r="H25" s="223">
        <v>775</v>
      </c>
    </row>
    <row r="26" spans="1:8" ht="15" customHeight="1" x14ac:dyDescent="0.15">
      <c r="A26" s="13" t="s">
        <v>351</v>
      </c>
      <c r="B26" s="25" t="s">
        <v>8</v>
      </c>
      <c r="C26" s="132"/>
      <c r="D26" s="97"/>
      <c r="E26" s="224">
        <v>50.161550888529881</v>
      </c>
      <c r="F26" s="225">
        <v>49.838449111470112</v>
      </c>
      <c r="G26" s="224">
        <v>37.399030694668824</v>
      </c>
      <c r="H26" s="225">
        <v>62.600969305331176</v>
      </c>
    </row>
    <row r="27" spans="1:8" ht="15" customHeight="1" x14ac:dyDescent="0.15">
      <c r="A27" s="13" t="s">
        <v>350</v>
      </c>
      <c r="B27" s="25" t="s">
        <v>9</v>
      </c>
      <c r="C27" s="131" t="s">
        <v>347</v>
      </c>
      <c r="D27" s="100">
        <v>15</v>
      </c>
      <c r="E27" s="220">
        <v>33.333333333333329</v>
      </c>
      <c r="F27" s="221">
        <v>66.666666666666657</v>
      </c>
      <c r="G27" s="220">
        <v>40</v>
      </c>
      <c r="H27" s="221">
        <v>60</v>
      </c>
    </row>
    <row r="28" spans="1:8" ht="15" customHeight="1" x14ac:dyDescent="0.15">
      <c r="A28" s="13"/>
      <c r="B28" s="25" t="s">
        <v>10</v>
      </c>
      <c r="C28" s="131" t="s">
        <v>346</v>
      </c>
      <c r="D28" s="100">
        <v>71</v>
      </c>
      <c r="E28" s="220">
        <v>49.295774647887328</v>
      </c>
      <c r="F28" s="221">
        <v>50.704225352112672</v>
      </c>
      <c r="G28" s="220">
        <v>30.985915492957744</v>
      </c>
      <c r="H28" s="221">
        <v>69.014084507042256</v>
      </c>
    </row>
    <row r="29" spans="1:8" ht="15" customHeight="1" x14ac:dyDescent="0.15">
      <c r="A29" s="13"/>
      <c r="B29" s="25"/>
      <c r="C29" s="131" t="s">
        <v>345</v>
      </c>
      <c r="D29" s="100">
        <v>795</v>
      </c>
      <c r="E29" s="220">
        <v>46.163522012578618</v>
      </c>
      <c r="F29" s="221">
        <v>53.836477987421382</v>
      </c>
      <c r="G29" s="220">
        <v>32.452830188679243</v>
      </c>
      <c r="H29" s="221">
        <v>67.547169811320757</v>
      </c>
    </row>
    <row r="30" spans="1:8" ht="15" customHeight="1" x14ac:dyDescent="0.15">
      <c r="A30" s="13"/>
      <c r="B30" s="25"/>
      <c r="C30" s="131" t="s">
        <v>344</v>
      </c>
      <c r="D30" s="100">
        <v>104</v>
      </c>
      <c r="E30" s="220">
        <v>57.692307692307686</v>
      </c>
      <c r="F30" s="221">
        <v>42.307692307692307</v>
      </c>
      <c r="G30" s="220">
        <v>43.269230769230774</v>
      </c>
      <c r="H30" s="221">
        <v>56.730769230769226</v>
      </c>
    </row>
    <row r="31" spans="1:8" ht="15" customHeight="1" x14ac:dyDescent="0.15">
      <c r="A31" s="13"/>
      <c r="B31" s="25"/>
      <c r="C31" s="131" t="s">
        <v>343</v>
      </c>
      <c r="D31" s="100">
        <v>83</v>
      </c>
      <c r="E31" s="220">
        <v>48.192771084337352</v>
      </c>
      <c r="F31" s="221">
        <v>51.807228915662648</v>
      </c>
      <c r="G31" s="220">
        <v>48.192771084337352</v>
      </c>
      <c r="H31" s="221">
        <v>51.807228915662648</v>
      </c>
    </row>
    <row r="32" spans="1:8" ht="15" customHeight="1" x14ac:dyDescent="0.15">
      <c r="A32" s="13"/>
      <c r="B32" s="25"/>
      <c r="C32" s="131" t="s">
        <v>342</v>
      </c>
      <c r="D32" s="100">
        <v>123</v>
      </c>
      <c r="E32" s="220">
        <v>71.544715447154474</v>
      </c>
      <c r="F32" s="221">
        <v>28.455284552845526</v>
      </c>
      <c r="G32" s="220">
        <v>63.414634146341463</v>
      </c>
      <c r="H32" s="221">
        <v>36.585365853658537</v>
      </c>
    </row>
    <row r="33" spans="1:8" ht="15" customHeight="1" x14ac:dyDescent="0.15">
      <c r="A33" s="130"/>
      <c r="B33" s="26"/>
      <c r="C33" s="129" t="s">
        <v>284</v>
      </c>
      <c r="D33" s="216">
        <v>47</v>
      </c>
      <c r="E33" s="226">
        <v>55.319148936170215</v>
      </c>
      <c r="F33" s="227">
        <v>44.680851063829785</v>
      </c>
      <c r="G33" s="226">
        <v>29.787234042553191</v>
      </c>
      <c r="H33" s="227">
        <v>70.212765957446805</v>
      </c>
    </row>
    <row r="34" spans="1:8" ht="15" customHeight="1" x14ac:dyDescent="0.15">
      <c r="A34" s="53" t="s">
        <v>78</v>
      </c>
      <c r="B34" s="24" t="s">
        <v>7</v>
      </c>
      <c r="C34" s="53" t="s">
        <v>90</v>
      </c>
      <c r="D34" s="96">
        <v>1238</v>
      </c>
      <c r="E34" s="222">
        <v>621</v>
      </c>
      <c r="F34" s="223">
        <v>617</v>
      </c>
      <c r="G34" s="222">
        <v>463</v>
      </c>
      <c r="H34" s="223">
        <v>775</v>
      </c>
    </row>
    <row r="35" spans="1:8" ht="15" customHeight="1" x14ac:dyDescent="0.15">
      <c r="A35" s="13" t="s">
        <v>20</v>
      </c>
      <c r="B35" s="25" t="s">
        <v>8</v>
      </c>
      <c r="C35" s="132"/>
      <c r="D35" s="97"/>
      <c r="E35" s="224">
        <v>50.161550888529881</v>
      </c>
      <c r="F35" s="225">
        <v>49.838449111470112</v>
      </c>
      <c r="G35" s="224">
        <v>37.399030694668824</v>
      </c>
      <c r="H35" s="225">
        <v>62.600969305331176</v>
      </c>
    </row>
    <row r="36" spans="1:8" ht="15" customHeight="1" x14ac:dyDescent="0.15">
      <c r="A36" s="32" t="s">
        <v>349</v>
      </c>
      <c r="B36" s="25" t="s">
        <v>9</v>
      </c>
      <c r="C36" s="131" t="s">
        <v>341</v>
      </c>
      <c r="D36" s="100">
        <v>184</v>
      </c>
      <c r="E36" s="220">
        <v>63.586956521739133</v>
      </c>
      <c r="F36" s="221">
        <v>36.413043478260867</v>
      </c>
      <c r="G36" s="220">
        <v>48.913043478260867</v>
      </c>
      <c r="H36" s="221">
        <v>51.086956521739133</v>
      </c>
    </row>
    <row r="37" spans="1:8" ht="15" customHeight="1" x14ac:dyDescent="0.15">
      <c r="A37" s="13"/>
      <c r="B37" s="25" t="s">
        <v>10</v>
      </c>
      <c r="C37" s="131" t="s">
        <v>340</v>
      </c>
      <c r="D37" s="100">
        <v>170</v>
      </c>
      <c r="E37" s="220">
        <v>58.82352941176471</v>
      </c>
      <c r="F37" s="221">
        <v>41.17647058823529</v>
      </c>
      <c r="G37" s="220">
        <v>30</v>
      </c>
      <c r="H37" s="221">
        <v>70</v>
      </c>
    </row>
    <row r="38" spans="1:8" ht="15" customHeight="1" x14ac:dyDescent="0.15">
      <c r="A38" s="13"/>
      <c r="B38" s="25"/>
      <c r="C38" s="131" t="s">
        <v>339</v>
      </c>
      <c r="D38" s="100">
        <v>832</v>
      </c>
      <c r="E38" s="220">
        <v>45.192307692307693</v>
      </c>
      <c r="F38" s="221">
        <v>54.807692307692314</v>
      </c>
      <c r="G38" s="220">
        <v>36.057692307692307</v>
      </c>
      <c r="H38" s="221">
        <v>63.942307692307686</v>
      </c>
    </row>
    <row r="39" spans="1:8" ht="15" customHeight="1" x14ac:dyDescent="0.15">
      <c r="A39" s="130"/>
      <c r="B39" s="26"/>
      <c r="C39" s="129" t="s">
        <v>138</v>
      </c>
      <c r="D39" s="216">
        <v>52</v>
      </c>
      <c r="E39" s="226">
        <v>53.846153846153847</v>
      </c>
      <c r="F39" s="227">
        <v>46.153846153846153</v>
      </c>
      <c r="G39" s="226">
        <v>42.307692307692307</v>
      </c>
      <c r="H39" s="227">
        <v>57.692307692307686</v>
      </c>
    </row>
    <row r="40" spans="1:8" ht="15" customHeight="1" x14ac:dyDescent="0.15">
      <c r="A40" s="53" t="s">
        <v>80</v>
      </c>
      <c r="B40" s="24" t="s">
        <v>7</v>
      </c>
      <c r="C40" s="53" t="s">
        <v>90</v>
      </c>
      <c r="D40" s="96">
        <v>1238</v>
      </c>
      <c r="E40" s="222">
        <v>621</v>
      </c>
      <c r="F40" s="223">
        <v>617</v>
      </c>
      <c r="G40" s="222">
        <v>463</v>
      </c>
      <c r="H40" s="223">
        <v>775</v>
      </c>
    </row>
    <row r="41" spans="1:8" ht="15" customHeight="1" x14ac:dyDescent="0.15">
      <c r="A41" s="13" t="s">
        <v>21</v>
      </c>
      <c r="B41" s="25" t="s">
        <v>8</v>
      </c>
      <c r="C41" s="132"/>
      <c r="D41" s="97"/>
      <c r="E41" s="224">
        <v>50.161550888529881</v>
      </c>
      <c r="F41" s="225">
        <v>49.838449111470112</v>
      </c>
      <c r="G41" s="224">
        <v>37.399030694668824</v>
      </c>
      <c r="H41" s="225">
        <v>62.600969305331176</v>
      </c>
    </row>
    <row r="42" spans="1:8" ht="15" customHeight="1" x14ac:dyDescent="0.15">
      <c r="A42" s="13"/>
      <c r="B42" s="25" t="s">
        <v>9</v>
      </c>
      <c r="C42" s="131" t="s">
        <v>338</v>
      </c>
      <c r="D42" s="100">
        <v>84</v>
      </c>
      <c r="E42" s="220">
        <v>54.761904761904766</v>
      </c>
      <c r="F42" s="221">
        <v>45.238095238095241</v>
      </c>
      <c r="G42" s="220">
        <v>27.380952380952383</v>
      </c>
      <c r="H42" s="221">
        <v>72.61904761904762</v>
      </c>
    </row>
    <row r="43" spans="1:8" ht="15" customHeight="1" x14ac:dyDescent="0.15">
      <c r="A43" s="130"/>
      <c r="B43" s="16" t="s">
        <v>10</v>
      </c>
      <c r="C43" s="129" t="s">
        <v>337</v>
      </c>
      <c r="D43" s="216">
        <v>1154</v>
      </c>
      <c r="E43" s="226">
        <v>49.82668977469671</v>
      </c>
      <c r="F43" s="227">
        <v>50.17331022530329</v>
      </c>
      <c r="G43" s="226">
        <v>38.128249566724435</v>
      </c>
      <c r="H43" s="227">
        <v>61.871750433275565</v>
      </c>
    </row>
    <row r="44" spans="1:8" ht="15" customHeight="1" x14ac:dyDescent="0.15">
      <c r="A44" s="10" t="s">
        <v>336</v>
      </c>
      <c r="B44" s="24" t="s">
        <v>7</v>
      </c>
      <c r="C44" s="53" t="s">
        <v>90</v>
      </c>
      <c r="D44" s="96">
        <v>1238</v>
      </c>
      <c r="E44" s="222">
        <v>621</v>
      </c>
      <c r="F44" s="223">
        <v>617</v>
      </c>
      <c r="G44" s="222">
        <v>463</v>
      </c>
      <c r="H44" s="223">
        <v>775</v>
      </c>
    </row>
    <row r="45" spans="1:8" ht="15" customHeight="1" x14ac:dyDescent="0.15">
      <c r="A45" s="13" t="s">
        <v>335</v>
      </c>
      <c r="B45" s="25" t="s">
        <v>8</v>
      </c>
      <c r="C45" s="132"/>
      <c r="D45" s="228"/>
      <c r="E45" s="224">
        <v>50.161550888529881</v>
      </c>
      <c r="F45" s="225">
        <v>49.838449111470112</v>
      </c>
      <c r="G45" s="224">
        <v>37.399030694668824</v>
      </c>
      <c r="H45" s="225">
        <v>62.600969305331176</v>
      </c>
    </row>
    <row r="46" spans="1:8" ht="15" customHeight="1" x14ac:dyDescent="0.15">
      <c r="A46" s="13" t="s">
        <v>334</v>
      </c>
      <c r="B46" s="25" t="s">
        <v>9</v>
      </c>
      <c r="C46" s="131" t="s">
        <v>333</v>
      </c>
      <c r="D46" s="100">
        <v>155</v>
      </c>
      <c r="E46" s="220">
        <v>53.548387096774199</v>
      </c>
      <c r="F46" s="221">
        <v>46.451612903225808</v>
      </c>
      <c r="G46" s="220">
        <v>43.225806451612904</v>
      </c>
      <c r="H46" s="221">
        <v>56.774193548387096</v>
      </c>
    </row>
    <row r="47" spans="1:8" ht="15" customHeight="1" x14ac:dyDescent="0.15">
      <c r="A47" s="13"/>
      <c r="B47" s="25" t="s">
        <v>10</v>
      </c>
      <c r="C47" s="131" t="s">
        <v>332</v>
      </c>
      <c r="D47" s="100">
        <v>351</v>
      </c>
      <c r="E47" s="220">
        <v>49.002849002849004</v>
      </c>
      <c r="F47" s="221">
        <v>50.997150997150996</v>
      </c>
      <c r="G47" s="220">
        <v>32.478632478632477</v>
      </c>
      <c r="H47" s="221">
        <v>67.521367521367523</v>
      </c>
    </row>
    <row r="48" spans="1:8" ht="15" customHeight="1" x14ac:dyDescent="0.15">
      <c r="A48" s="13"/>
      <c r="B48" s="25"/>
      <c r="C48" s="131" t="s">
        <v>331</v>
      </c>
      <c r="D48" s="100">
        <v>429</v>
      </c>
      <c r="E48" s="220">
        <v>49.184149184149184</v>
      </c>
      <c r="F48" s="221">
        <v>50.815850815850816</v>
      </c>
      <c r="G48" s="220">
        <v>42.191142191142191</v>
      </c>
      <c r="H48" s="221">
        <v>57.808857808857809</v>
      </c>
    </row>
    <row r="49" spans="1:8" ht="15" customHeight="1" x14ac:dyDescent="0.15">
      <c r="A49" s="13"/>
      <c r="B49" s="25"/>
      <c r="C49" s="131" t="s">
        <v>330</v>
      </c>
      <c r="D49" s="100">
        <v>235</v>
      </c>
      <c r="E49" s="220">
        <v>53.617021276595743</v>
      </c>
      <c r="F49" s="221">
        <v>46.382978723404257</v>
      </c>
      <c r="G49" s="220">
        <v>36.170212765957451</v>
      </c>
      <c r="H49" s="221">
        <v>63.829787234042556</v>
      </c>
    </row>
    <row r="50" spans="1:8" ht="15" customHeight="1" x14ac:dyDescent="0.15">
      <c r="A50" s="13"/>
      <c r="B50" s="26"/>
      <c r="C50" s="129" t="s">
        <v>138</v>
      </c>
      <c r="D50" s="216">
        <v>68</v>
      </c>
      <c r="E50" s="226">
        <v>42.647058823529413</v>
      </c>
      <c r="F50" s="227">
        <v>57.352941176470587</v>
      </c>
      <c r="G50" s="226">
        <v>23.52941176470588</v>
      </c>
      <c r="H50" s="227">
        <v>76.470588235294116</v>
      </c>
    </row>
    <row r="51" spans="1:8" ht="15" customHeight="1" x14ac:dyDescent="0.15">
      <c r="A51" s="13"/>
      <c r="B51" s="14" t="s">
        <v>2</v>
      </c>
      <c r="C51" s="53" t="s">
        <v>90</v>
      </c>
      <c r="D51" s="100">
        <v>847</v>
      </c>
      <c r="E51" s="229">
        <v>238</v>
      </c>
      <c r="F51" s="230">
        <v>609</v>
      </c>
      <c r="G51" s="229">
        <v>150</v>
      </c>
      <c r="H51" s="230">
        <v>697</v>
      </c>
    </row>
    <row r="52" spans="1:8" ht="15" customHeight="1" x14ac:dyDescent="0.15">
      <c r="A52" s="13"/>
      <c r="B52" s="14" t="s">
        <v>3</v>
      </c>
      <c r="C52" s="132"/>
      <c r="D52" s="97"/>
      <c r="E52" s="224">
        <v>28.099173553719009</v>
      </c>
      <c r="F52" s="225">
        <v>71.900826446281002</v>
      </c>
      <c r="G52" s="224">
        <v>17.709563164108619</v>
      </c>
      <c r="H52" s="225">
        <v>82.290436835891384</v>
      </c>
    </row>
    <row r="53" spans="1:8" ht="15" customHeight="1" x14ac:dyDescent="0.15">
      <c r="A53" s="13"/>
      <c r="B53" s="14" t="s">
        <v>4</v>
      </c>
      <c r="C53" s="131" t="s">
        <v>333</v>
      </c>
      <c r="D53" s="100">
        <v>112</v>
      </c>
      <c r="E53" s="220">
        <v>29.464285714285715</v>
      </c>
      <c r="F53" s="221">
        <v>70.535714285714292</v>
      </c>
      <c r="G53" s="220">
        <v>20.535714285714285</v>
      </c>
      <c r="H53" s="221">
        <v>79.464285714285708</v>
      </c>
    </row>
    <row r="54" spans="1:8" ht="15" customHeight="1" x14ac:dyDescent="0.15">
      <c r="A54" s="13"/>
      <c r="B54" s="14"/>
      <c r="C54" s="131" t="s">
        <v>332</v>
      </c>
      <c r="D54" s="100">
        <v>270</v>
      </c>
      <c r="E54" s="220">
        <v>23.703703703703706</v>
      </c>
      <c r="F54" s="221">
        <v>76.296296296296291</v>
      </c>
      <c r="G54" s="220">
        <v>14.074074074074074</v>
      </c>
      <c r="H54" s="221">
        <v>85.925925925925924</v>
      </c>
    </row>
    <row r="55" spans="1:8" ht="15" customHeight="1" x14ac:dyDescent="0.15">
      <c r="A55" s="13"/>
      <c r="B55" s="14"/>
      <c r="C55" s="131" t="s">
        <v>331</v>
      </c>
      <c r="D55" s="100">
        <v>205</v>
      </c>
      <c r="E55" s="220">
        <v>34.146341463414636</v>
      </c>
      <c r="F55" s="221">
        <v>65.853658536585371</v>
      </c>
      <c r="G55" s="220">
        <v>19.512195121951219</v>
      </c>
      <c r="H55" s="221">
        <v>80.487804878048792</v>
      </c>
    </row>
    <row r="56" spans="1:8" ht="15" customHeight="1" x14ac:dyDescent="0.15">
      <c r="A56" s="13"/>
      <c r="B56" s="14"/>
      <c r="C56" s="131" t="s">
        <v>330</v>
      </c>
      <c r="D56" s="100">
        <v>174</v>
      </c>
      <c r="E56" s="220">
        <v>29.885057471264371</v>
      </c>
      <c r="F56" s="221">
        <v>70.114942528735639</v>
      </c>
      <c r="G56" s="220">
        <v>19.540229885057471</v>
      </c>
      <c r="H56" s="221">
        <v>80.459770114942529</v>
      </c>
    </row>
    <row r="57" spans="1:8" ht="15" customHeight="1" x14ac:dyDescent="0.15">
      <c r="A57" s="13"/>
      <c r="B57" s="14"/>
      <c r="C57" s="129" t="s">
        <v>138</v>
      </c>
      <c r="D57" s="216">
        <v>86</v>
      </c>
      <c r="E57" s="226">
        <v>22.093023255813954</v>
      </c>
      <c r="F57" s="227">
        <v>77.906976744186053</v>
      </c>
      <c r="G57" s="226">
        <v>17.441860465116278</v>
      </c>
      <c r="H57" s="227">
        <v>82.558139534883722</v>
      </c>
    </row>
    <row r="58" spans="1:8" ht="15" customHeight="1" x14ac:dyDescent="0.15">
      <c r="A58" s="13"/>
      <c r="B58" s="281" t="s">
        <v>5</v>
      </c>
      <c r="C58" s="53" t="s">
        <v>90</v>
      </c>
      <c r="D58" s="100">
        <v>928</v>
      </c>
      <c r="E58" s="229">
        <v>203</v>
      </c>
      <c r="F58" s="230">
        <v>725</v>
      </c>
      <c r="G58" s="229">
        <v>137</v>
      </c>
      <c r="H58" s="230">
        <v>791</v>
      </c>
    </row>
    <row r="59" spans="1:8" ht="15" customHeight="1" x14ac:dyDescent="0.15">
      <c r="A59" s="13"/>
      <c r="B59" s="282"/>
      <c r="C59" s="132"/>
      <c r="D59" s="97"/>
      <c r="E59" s="224">
        <v>21.875</v>
      </c>
      <c r="F59" s="225">
        <v>78.125</v>
      </c>
      <c r="G59" s="224">
        <v>14.76293103448276</v>
      </c>
      <c r="H59" s="225">
        <v>85.237068965517238</v>
      </c>
    </row>
    <row r="60" spans="1:8" ht="15" customHeight="1" x14ac:dyDescent="0.15">
      <c r="A60" s="13"/>
      <c r="B60" s="282"/>
      <c r="C60" s="131" t="s">
        <v>333</v>
      </c>
      <c r="D60" s="100">
        <v>120</v>
      </c>
      <c r="E60" s="220">
        <v>30.833333333333336</v>
      </c>
      <c r="F60" s="221">
        <v>69.166666666666671</v>
      </c>
      <c r="G60" s="220">
        <v>18.333333333333332</v>
      </c>
      <c r="H60" s="221">
        <v>81.666666666666671</v>
      </c>
    </row>
    <row r="61" spans="1:8" ht="15" customHeight="1" x14ac:dyDescent="0.15">
      <c r="A61" s="13"/>
      <c r="B61" s="282"/>
      <c r="C61" s="131" t="s">
        <v>332</v>
      </c>
      <c r="D61" s="100">
        <v>283</v>
      </c>
      <c r="E61" s="220">
        <v>22.614840989399294</v>
      </c>
      <c r="F61" s="221">
        <v>77.385159010600702</v>
      </c>
      <c r="G61" s="220">
        <v>10.600706713780919</v>
      </c>
      <c r="H61" s="221">
        <v>89.399293286219077</v>
      </c>
    </row>
    <row r="62" spans="1:8" ht="15" customHeight="1" x14ac:dyDescent="0.15">
      <c r="A62" s="13"/>
      <c r="B62" s="282"/>
      <c r="C62" s="131" t="s">
        <v>331</v>
      </c>
      <c r="D62" s="100">
        <v>247</v>
      </c>
      <c r="E62" s="220">
        <v>22.267206477732792</v>
      </c>
      <c r="F62" s="221">
        <v>77.732793522267201</v>
      </c>
      <c r="G62" s="220">
        <v>16.194331983805668</v>
      </c>
      <c r="H62" s="221">
        <v>83.805668016194332</v>
      </c>
    </row>
    <row r="63" spans="1:8" ht="15" customHeight="1" x14ac:dyDescent="0.15">
      <c r="A63" s="13"/>
      <c r="B63" s="128"/>
      <c r="C63" s="131" t="s">
        <v>330</v>
      </c>
      <c r="D63" s="100">
        <v>192</v>
      </c>
      <c r="E63" s="220">
        <v>17.708333333333336</v>
      </c>
      <c r="F63" s="221">
        <v>82.291666666666657</v>
      </c>
      <c r="G63" s="220">
        <v>17.708333333333336</v>
      </c>
      <c r="H63" s="221">
        <v>82.291666666666657</v>
      </c>
    </row>
    <row r="64" spans="1:8" ht="15" customHeight="1" x14ac:dyDescent="0.15">
      <c r="A64" s="130"/>
      <c r="B64" s="77"/>
      <c r="C64" s="129" t="s">
        <v>138</v>
      </c>
      <c r="D64" s="216">
        <v>86</v>
      </c>
      <c r="E64" s="226">
        <v>15.11627906976744</v>
      </c>
      <c r="F64" s="227">
        <v>84.883720930232556</v>
      </c>
      <c r="G64" s="226">
        <v>12.790697674418606</v>
      </c>
      <c r="H64" s="227">
        <v>87.20930232558139</v>
      </c>
    </row>
    <row r="65" spans="1:8" ht="15" customHeight="1" x14ac:dyDescent="0.15">
      <c r="A65" s="53" t="s">
        <v>329</v>
      </c>
      <c r="B65" s="188" t="s">
        <v>7</v>
      </c>
      <c r="C65" s="53" t="s">
        <v>90</v>
      </c>
      <c r="D65" s="96">
        <v>1238</v>
      </c>
      <c r="E65" s="222">
        <v>621</v>
      </c>
      <c r="F65" s="223">
        <v>617</v>
      </c>
      <c r="G65" s="222">
        <v>463</v>
      </c>
      <c r="H65" s="223">
        <v>775</v>
      </c>
    </row>
    <row r="66" spans="1:8" ht="15" customHeight="1" x14ac:dyDescent="0.15">
      <c r="A66" s="131" t="s">
        <v>328</v>
      </c>
      <c r="B66" s="187" t="s">
        <v>8</v>
      </c>
      <c r="C66" s="132"/>
      <c r="D66" s="97"/>
      <c r="E66" s="224">
        <v>50.161550888529881</v>
      </c>
      <c r="F66" s="225">
        <v>49.838449111470112</v>
      </c>
      <c r="G66" s="224">
        <v>37.399030694668824</v>
      </c>
      <c r="H66" s="225">
        <v>62.600969305331176</v>
      </c>
    </row>
    <row r="67" spans="1:8" ht="15" customHeight="1" x14ac:dyDescent="0.15">
      <c r="A67" s="131"/>
      <c r="B67" s="187" t="s">
        <v>9</v>
      </c>
      <c r="C67" s="131" t="s">
        <v>327</v>
      </c>
      <c r="D67" s="100">
        <v>41</v>
      </c>
      <c r="E67" s="220">
        <v>56.09756097560976</v>
      </c>
      <c r="F67" s="221">
        <v>43.902439024390247</v>
      </c>
      <c r="G67" s="220">
        <v>48.780487804878049</v>
      </c>
      <c r="H67" s="221">
        <v>51.219512195121951</v>
      </c>
    </row>
    <row r="68" spans="1:8" ht="15" customHeight="1" x14ac:dyDescent="0.15">
      <c r="A68" s="131"/>
      <c r="B68" s="187" t="s">
        <v>10</v>
      </c>
      <c r="C68" s="131" t="s">
        <v>326</v>
      </c>
      <c r="D68" s="100">
        <v>85</v>
      </c>
      <c r="E68" s="220">
        <v>58.82352941176471</v>
      </c>
      <c r="F68" s="221">
        <v>41.17647058823529</v>
      </c>
      <c r="G68" s="220">
        <v>38.82352941176471</v>
      </c>
      <c r="H68" s="221">
        <v>61.176470588235297</v>
      </c>
    </row>
    <row r="69" spans="1:8" ht="15" customHeight="1" x14ac:dyDescent="0.15">
      <c r="A69" s="131"/>
      <c r="B69" s="187"/>
      <c r="C69" s="131" t="s">
        <v>311</v>
      </c>
      <c r="D69" s="100">
        <v>960</v>
      </c>
      <c r="E69" s="220">
        <v>49.479166666666671</v>
      </c>
      <c r="F69" s="221">
        <v>50.520833333333336</v>
      </c>
      <c r="G69" s="220">
        <v>37.708333333333336</v>
      </c>
      <c r="H69" s="221">
        <v>62.291666666666664</v>
      </c>
    </row>
    <row r="70" spans="1:8" ht="15" customHeight="1" x14ac:dyDescent="0.15">
      <c r="A70" s="131"/>
      <c r="B70" s="186"/>
      <c r="C70" s="129" t="s">
        <v>138</v>
      </c>
      <c r="D70" s="216">
        <v>152</v>
      </c>
      <c r="E70" s="226">
        <v>48.026315789473685</v>
      </c>
      <c r="F70" s="227">
        <v>51.973684210526315</v>
      </c>
      <c r="G70" s="226">
        <v>31.578947368421051</v>
      </c>
      <c r="H70" s="227">
        <v>68.421052631578945</v>
      </c>
    </row>
    <row r="71" spans="1:8" ht="15" customHeight="1" x14ac:dyDescent="0.15">
      <c r="A71" s="131"/>
      <c r="B71" s="188" t="s">
        <v>2</v>
      </c>
      <c r="C71" s="53" t="s">
        <v>90</v>
      </c>
      <c r="D71" s="96">
        <v>847</v>
      </c>
      <c r="E71" s="222">
        <v>238</v>
      </c>
      <c r="F71" s="223">
        <v>609</v>
      </c>
      <c r="G71" s="222">
        <v>150</v>
      </c>
      <c r="H71" s="223">
        <v>697</v>
      </c>
    </row>
    <row r="72" spans="1:8" ht="15" customHeight="1" x14ac:dyDescent="0.15">
      <c r="A72" s="131"/>
      <c r="B72" s="187" t="s">
        <v>3</v>
      </c>
      <c r="C72" s="132"/>
      <c r="D72" s="97"/>
      <c r="E72" s="224">
        <v>28.099173553719009</v>
      </c>
      <c r="F72" s="225">
        <v>71.900826446281002</v>
      </c>
      <c r="G72" s="224">
        <v>17.709563164108619</v>
      </c>
      <c r="H72" s="225">
        <v>82.290436835891384</v>
      </c>
    </row>
    <row r="73" spans="1:8" ht="15" customHeight="1" x14ac:dyDescent="0.15">
      <c r="A73" s="131"/>
      <c r="B73" s="187" t="s">
        <v>4</v>
      </c>
      <c r="C73" s="131" t="s">
        <v>327</v>
      </c>
      <c r="D73" s="100">
        <v>21</v>
      </c>
      <c r="E73" s="220">
        <v>28.571428571428569</v>
      </c>
      <c r="F73" s="221">
        <v>71.428571428571431</v>
      </c>
      <c r="G73" s="220">
        <v>38.095238095238095</v>
      </c>
      <c r="H73" s="221">
        <v>61.904761904761905</v>
      </c>
    </row>
    <row r="74" spans="1:8" ht="15" customHeight="1" x14ac:dyDescent="0.15">
      <c r="A74" s="131"/>
      <c r="B74" s="187"/>
      <c r="C74" s="131" t="s">
        <v>326</v>
      </c>
      <c r="D74" s="100">
        <v>54</v>
      </c>
      <c r="E74" s="220">
        <v>35.185185185185183</v>
      </c>
      <c r="F74" s="221">
        <v>64.81481481481481</v>
      </c>
      <c r="G74" s="220">
        <v>29.629629629629626</v>
      </c>
      <c r="H74" s="221">
        <v>70.370370370370367</v>
      </c>
    </row>
    <row r="75" spans="1:8" ht="15" customHeight="1" x14ac:dyDescent="0.15">
      <c r="A75" s="131"/>
      <c r="B75" s="187"/>
      <c r="C75" s="131" t="s">
        <v>311</v>
      </c>
      <c r="D75" s="100">
        <v>634</v>
      </c>
      <c r="E75" s="220">
        <v>29.179810725552052</v>
      </c>
      <c r="F75" s="221">
        <v>70.820189274447955</v>
      </c>
      <c r="G75" s="220">
        <v>17.50788643533123</v>
      </c>
      <c r="H75" s="221">
        <v>82.49211356466877</v>
      </c>
    </row>
    <row r="76" spans="1:8" ht="15" customHeight="1" x14ac:dyDescent="0.15">
      <c r="A76" s="131"/>
      <c r="B76" s="186"/>
      <c r="C76" s="129" t="s">
        <v>138</v>
      </c>
      <c r="D76" s="216">
        <v>138</v>
      </c>
      <c r="E76" s="226">
        <v>20.289855072463769</v>
      </c>
      <c r="F76" s="227">
        <v>79.710144927536234</v>
      </c>
      <c r="G76" s="226">
        <v>10.869565217391305</v>
      </c>
      <c r="H76" s="227">
        <v>89.130434782608688</v>
      </c>
    </row>
    <row r="77" spans="1:8" ht="15" customHeight="1" x14ac:dyDescent="0.15">
      <c r="A77" s="131"/>
      <c r="B77" s="303" t="s">
        <v>5</v>
      </c>
      <c r="C77" s="53" t="s">
        <v>90</v>
      </c>
      <c r="D77" s="96">
        <v>928</v>
      </c>
      <c r="E77" s="222">
        <v>203</v>
      </c>
      <c r="F77" s="223">
        <v>725</v>
      </c>
      <c r="G77" s="222">
        <v>137</v>
      </c>
      <c r="H77" s="223">
        <v>791</v>
      </c>
    </row>
    <row r="78" spans="1:8" ht="15" customHeight="1" x14ac:dyDescent="0.15">
      <c r="A78" s="131"/>
      <c r="B78" s="304"/>
      <c r="C78" s="132"/>
      <c r="D78" s="97"/>
      <c r="E78" s="224">
        <v>21.875</v>
      </c>
      <c r="F78" s="225">
        <v>78.125</v>
      </c>
      <c r="G78" s="224">
        <v>14.76293103448276</v>
      </c>
      <c r="H78" s="225">
        <v>85.237068965517238</v>
      </c>
    </row>
    <row r="79" spans="1:8" ht="15" customHeight="1" x14ac:dyDescent="0.15">
      <c r="A79" s="131"/>
      <c r="B79" s="304"/>
      <c r="C79" s="131" t="s">
        <v>327</v>
      </c>
      <c r="D79" s="100">
        <v>45</v>
      </c>
      <c r="E79" s="220">
        <v>31.111111111111111</v>
      </c>
      <c r="F79" s="221">
        <v>68.888888888888886</v>
      </c>
      <c r="G79" s="220">
        <v>33.333333333333329</v>
      </c>
      <c r="H79" s="221">
        <v>66.666666666666657</v>
      </c>
    </row>
    <row r="80" spans="1:8" ht="15" customHeight="1" x14ac:dyDescent="0.15">
      <c r="A80" s="131"/>
      <c r="B80" s="304"/>
      <c r="C80" s="131" t="s">
        <v>326</v>
      </c>
      <c r="D80" s="100">
        <v>99</v>
      </c>
      <c r="E80" s="220">
        <v>23.232323232323232</v>
      </c>
      <c r="F80" s="221">
        <v>76.767676767676761</v>
      </c>
      <c r="G80" s="220">
        <v>14.14141414141414</v>
      </c>
      <c r="H80" s="221">
        <v>85.858585858585855</v>
      </c>
    </row>
    <row r="81" spans="1:8" ht="15" customHeight="1" x14ac:dyDescent="0.15">
      <c r="A81" s="131"/>
      <c r="B81" s="304"/>
      <c r="C81" s="131" t="s">
        <v>311</v>
      </c>
      <c r="D81" s="100">
        <v>662</v>
      </c>
      <c r="E81" s="220">
        <v>22.054380664652566</v>
      </c>
      <c r="F81" s="221">
        <v>77.94561933534743</v>
      </c>
      <c r="G81" s="220">
        <v>13.293051359516618</v>
      </c>
      <c r="H81" s="221">
        <v>86.70694864048339</v>
      </c>
    </row>
    <row r="82" spans="1:8" ht="15" customHeight="1" x14ac:dyDescent="0.15">
      <c r="A82" s="129"/>
      <c r="B82" s="186"/>
      <c r="C82" s="129" t="s">
        <v>138</v>
      </c>
      <c r="D82" s="216">
        <v>122</v>
      </c>
      <c r="E82" s="226">
        <v>16.393442622950818</v>
      </c>
      <c r="F82" s="227">
        <v>83.606557377049185</v>
      </c>
      <c r="G82" s="226">
        <v>16.393442622950818</v>
      </c>
      <c r="H82" s="227">
        <v>83.606557377049185</v>
      </c>
    </row>
    <row r="83" spans="1:8" ht="15" customHeight="1" x14ac:dyDescent="0.15">
      <c r="A83" s="53" t="s">
        <v>325</v>
      </c>
      <c r="B83" s="185" t="s">
        <v>7</v>
      </c>
      <c r="C83" s="53" t="s">
        <v>90</v>
      </c>
      <c r="D83" s="96">
        <v>1238</v>
      </c>
      <c r="E83" s="222">
        <v>621</v>
      </c>
      <c r="F83" s="223">
        <v>617</v>
      </c>
      <c r="G83" s="222">
        <v>463</v>
      </c>
      <c r="H83" s="223">
        <v>775</v>
      </c>
    </row>
    <row r="84" spans="1:8" ht="15" customHeight="1" x14ac:dyDescent="0.15">
      <c r="A84" s="131" t="s">
        <v>324</v>
      </c>
      <c r="B84" s="184" t="s">
        <v>8</v>
      </c>
      <c r="C84" s="132"/>
      <c r="D84" s="97"/>
      <c r="E84" s="224">
        <v>50.161550888529881</v>
      </c>
      <c r="F84" s="225">
        <v>49.838449111470112</v>
      </c>
      <c r="G84" s="224">
        <v>37.399030694668824</v>
      </c>
      <c r="H84" s="225">
        <v>62.600969305331176</v>
      </c>
    </row>
    <row r="85" spans="1:8" ht="15" customHeight="1" x14ac:dyDescent="0.15">
      <c r="A85" s="131"/>
      <c r="B85" s="184" t="s">
        <v>9</v>
      </c>
      <c r="C85" s="131" t="s">
        <v>323</v>
      </c>
      <c r="D85" s="100">
        <v>171</v>
      </c>
      <c r="E85" s="220">
        <v>51.461988304093566</v>
      </c>
      <c r="F85" s="221">
        <v>48.538011695906427</v>
      </c>
      <c r="G85" s="220">
        <v>33.333333333333329</v>
      </c>
      <c r="H85" s="221">
        <v>66.666666666666657</v>
      </c>
    </row>
    <row r="86" spans="1:8" ht="15" customHeight="1" x14ac:dyDescent="0.15">
      <c r="A86" s="131"/>
      <c r="B86" s="184" t="s">
        <v>10</v>
      </c>
      <c r="C86" s="131" t="s">
        <v>322</v>
      </c>
      <c r="D86" s="100">
        <v>987</v>
      </c>
      <c r="E86" s="220">
        <v>50.861195542046609</v>
      </c>
      <c r="F86" s="221">
        <v>49.138804457953391</v>
      </c>
      <c r="G86" s="220">
        <v>39.412360688956433</v>
      </c>
      <c r="H86" s="221">
        <v>60.58763931104356</v>
      </c>
    </row>
    <row r="87" spans="1:8" ht="15" customHeight="1" x14ac:dyDescent="0.15">
      <c r="A87" s="131"/>
      <c r="B87" s="183"/>
      <c r="C87" s="129" t="s">
        <v>138</v>
      </c>
      <c r="D87" s="216">
        <v>80</v>
      </c>
      <c r="E87" s="226">
        <v>38.75</v>
      </c>
      <c r="F87" s="227">
        <v>61.250000000000007</v>
      </c>
      <c r="G87" s="226">
        <v>21.25</v>
      </c>
      <c r="H87" s="227">
        <v>78.75</v>
      </c>
    </row>
    <row r="88" spans="1:8" ht="15" customHeight="1" x14ac:dyDescent="0.15">
      <c r="A88" s="131"/>
      <c r="B88" s="182" t="s">
        <v>2</v>
      </c>
      <c r="C88" s="53" t="s">
        <v>90</v>
      </c>
      <c r="D88" s="96">
        <v>847</v>
      </c>
      <c r="E88" s="222">
        <v>238</v>
      </c>
      <c r="F88" s="223">
        <v>609</v>
      </c>
      <c r="G88" s="222">
        <v>150</v>
      </c>
      <c r="H88" s="223">
        <v>697</v>
      </c>
    </row>
    <row r="89" spans="1:8" ht="15" customHeight="1" x14ac:dyDescent="0.15">
      <c r="A89" s="131"/>
      <c r="B89" s="181" t="s">
        <v>3</v>
      </c>
      <c r="C89" s="132"/>
      <c r="D89" s="97"/>
      <c r="E89" s="224">
        <v>28.099173553719009</v>
      </c>
      <c r="F89" s="225">
        <v>71.900826446281002</v>
      </c>
      <c r="G89" s="224">
        <v>17.709563164108619</v>
      </c>
      <c r="H89" s="225">
        <v>82.290436835891384</v>
      </c>
    </row>
    <row r="90" spans="1:8" ht="15" customHeight="1" x14ac:dyDescent="0.15">
      <c r="A90" s="131"/>
      <c r="B90" s="181" t="s">
        <v>4</v>
      </c>
      <c r="C90" s="131" t="s">
        <v>323</v>
      </c>
      <c r="D90" s="100">
        <v>105</v>
      </c>
      <c r="E90" s="220">
        <v>23.809523809523807</v>
      </c>
      <c r="F90" s="221">
        <v>76.19047619047619</v>
      </c>
      <c r="G90" s="220">
        <v>27.61904761904762</v>
      </c>
      <c r="H90" s="221">
        <v>72.38095238095238</v>
      </c>
    </row>
    <row r="91" spans="1:8" ht="15" customHeight="1" x14ac:dyDescent="0.15">
      <c r="A91" s="131"/>
      <c r="B91" s="181"/>
      <c r="C91" s="131" t="s">
        <v>322</v>
      </c>
      <c r="D91" s="100">
        <v>656</v>
      </c>
      <c r="E91" s="220">
        <v>30.335365853658537</v>
      </c>
      <c r="F91" s="221">
        <v>69.66463414634147</v>
      </c>
      <c r="G91" s="220">
        <v>17.530487804878049</v>
      </c>
      <c r="H91" s="221">
        <v>82.469512195121951</v>
      </c>
    </row>
    <row r="92" spans="1:8" ht="15" customHeight="1" x14ac:dyDescent="0.15">
      <c r="A92" s="131"/>
      <c r="B92" s="181"/>
      <c r="C92" s="129" t="s">
        <v>138</v>
      </c>
      <c r="D92" s="216">
        <v>86</v>
      </c>
      <c r="E92" s="226">
        <v>16.279069767441861</v>
      </c>
      <c r="F92" s="227">
        <v>83.720930232558146</v>
      </c>
      <c r="G92" s="226">
        <v>6.9767441860465116</v>
      </c>
      <c r="H92" s="227">
        <v>93.023255813953483</v>
      </c>
    </row>
    <row r="93" spans="1:8" ht="15" customHeight="1" x14ac:dyDescent="0.15">
      <c r="A93" s="131"/>
      <c r="B93" s="303" t="s">
        <v>5</v>
      </c>
      <c r="C93" s="53" t="s">
        <v>90</v>
      </c>
      <c r="D93" s="96">
        <v>928</v>
      </c>
      <c r="E93" s="222">
        <v>203</v>
      </c>
      <c r="F93" s="223">
        <v>725</v>
      </c>
      <c r="G93" s="222">
        <v>137</v>
      </c>
      <c r="H93" s="223">
        <v>791</v>
      </c>
    </row>
    <row r="94" spans="1:8" ht="15" customHeight="1" x14ac:dyDescent="0.15">
      <c r="A94" s="131"/>
      <c r="B94" s="304"/>
      <c r="C94" s="132"/>
      <c r="D94" s="97"/>
      <c r="E94" s="224">
        <v>21.875</v>
      </c>
      <c r="F94" s="225">
        <v>78.125</v>
      </c>
      <c r="G94" s="224">
        <v>14.76293103448276</v>
      </c>
      <c r="H94" s="225">
        <v>85.237068965517238</v>
      </c>
    </row>
    <row r="95" spans="1:8" ht="15" customHeight="1" x14ac:dyDescent="0.15">
      <c r="A95" s="131"/>
      <c r="B95" s="304"/>
      <c r="C95" s="131" t="s">
        <v>323</v>
      </c>
      <c r="D95" s="100">
        <v>205</v>
      </c>
      <c r="E95" s="220">
        <v>22.926829268292686</v>
      </c>
      <c r="F95" s="221">
        <v>77.073170731707322</v>
      </c>
      <c r="G95" s="220">
        <v>15.609756097560975</v>
      </c>
      <c r="H95" s="221">
        <v>84.390243902439025</v>
      </c>
    </row>
    <row r="96" spans="1:8" ht="15" customHeight="1" x14ac:dyDescent="0.15">
      <c r="A96" s="131"/>
      <c r="B96" s="304"/>
      <c r="C96" s="131" t="s">
        <v>322</v>
      </c>
      <c r="D96" s="100">
        <v>648</v>
      </c>
      <c r="E96" s="220">
        <v>22.376543209876544</v>
      </c>
      <c r="F96" s="221">
        <v>77.623456790123456</v>
      </c>
      <c r="G96" s="220">
        <v>14.814814814814813</v>
      </c>
      <c r="H96" s="221">
        <v>85.18518518518519</v>
      </c>
    </row>
    <row r="97" spans="1:8" ht="15" customHeight="1" x14ac:dyDescent="0.15">
      <c r="A97" s="129"/>
      <c r="B97" s="305"/>
      <c r="C97" s="129" t="s">
        <v>138</v>
      </c>
      <c r="D97" s="216">
        <v>75</v>
      </c>
      <c r="E97" s="226">
        <v>14.666666666666666</v>
      </c>
      <c r="F97" s="227">
        <v>85.333333333333343</v>
      </c>
      <c r="G97" s="226">
        <v>12</v>
      </c>
      <c r="H97" s="227">
        <v>88</v>
      </c>
    </row>
    <row r="101" spans="1:8" ht="15" customHeight="1" x14ac:dyDescent="0.15">
      <c r="A101" s="10" t="s">
        <v>92</v>
      </c>
      <c r="B101" s="24" t="s">
        <v>7</v>
      </c>
      <c r="C101" s="53" t="s">
        <v>90</v>
      </c>
      <c r="D101" s="17">
        <v>1238</v>
      </c>
      <c r="E101" s="17">
        <v>621</v>
      </c>
      <c r="F101" s="17">
        <v>617</v>
      </c>
      <c r="G101" s="17">
        <v>463</v>
      </c>
      <c r="H101" s="17">
        <v>775</v>
      </c>
    </row>
    <row r="102" spans="1:8" ht="15" customHeight="1" x14ac:dyDescent="0.15">
      <c r="A102" s="13" t="s">
        <v>15</v>
      </c>
      <c r="B102" s="25" t="s">
        <v>8</v>
      </c>
      <c r="C102" s="132"/>
      <c r="D102" s="17"/>
      <c r="E102" s="17"/>
      <c r="F102" s="17"/>
      <c r="G102" s="17"/>
      <c r="H102" s="17"/>
    </row>
    <row r="103" spans="1:8" ht="15" customHeight="1" x14ac:dyDescent="0.15">
      <c r="A103" s="13"/>
      <c r="B103" s="25" t="s">
        <v>9</v>
      </c>
      <c r="C103" s="180" t="s">
        <v>16</v>
      </c>
      <c r="D103" s="17">
        <v>162</v>
      </c>
      <c r="E103" s="17">
        <v>114</v>
      </c>
      <c r="F103" s="17">
        <v>48</v>
      </c>
      <c r="G103" s="17">
        <v>88</v>
      </c>
      <c r="H103" s="17">
        <v>74</v>
      </c>
    </row>
    <row r="104" spans="1:8" ht="15" customHeight="1" x14ac:dyDescent="0.15">
      <c r="A104" s="13"/>
      <c r="B104" s="25" t="s">
        <v>10</v>
      </c>
      <c r="C104" s="180" t="s">
        <v>17</v>
      </c>
      <c r="D104" s="17">
        <v>650</v>
      </c>
      <c r="E104" s="17">
        <v>355</v>
      </c>
      <c r="F104" s="17">
        <v>295</v>
      </c>
      <c r="G104" s="17">
        <v>246</v>
      </c>
      <c r="H104" s="17">
        <v>404</v>
      </c>
    </row>
    <row r="105" spans="1:8" ht="15" customHeight="1" x14ac:dyDescent="0.15">
      <c r="A105" s="13"/>
      <c r="B105" s="25"/>
      <c r="C105" s="180" t="s">
        <v>18</v>
      </c>
      <c r="D105" s="17">
        <v>327</v>
      </c>
      <c r="E105" s="17">
        <v>102</v>
      </c>
      <c r="F105" s="17">
        <v>225</v>
      </c>
      <c r="G105" s="17">
        <v>93</v>
      </c>
      <c r="H105" s="17">
        <v>234</v>
      </c>
    </row>
    <row r="106" spans="1:8" ht="15" customHeight="1" x14ac:dyDescent="0.15">
      <c r="A106" s="13"/>
      <c r="B106" s="25"/>
      <c r="C106" s="180" t="s">
        <v>19</v>
      </c>
      <c r="D106" s="17">
        <v>86</v>
      </c>
      <c r="E106" s="17">
        <v>38</v>
      </c>
      <c r="F106" s="17">
        <v>48</v>
      </c>
      <c r="G106" s="17">
        <v>31</v>
      </c>
      <c r="H106" s="17">
        <v>55</v>
      </c>
    </row>
    <row r="107" spans="1:8" ht="15" customHeight="1" x14ac:dyDescent="0.15">
      <c r="A107" s="13"/>
      <c r="B107" s="26"/>
      <c r="C107" s="179" t="s">
        <v>138</v>
      </c>
      <c r="D107" s="17">
        <v>13</v>
      </c>
      <c r="E107" s="17">
        <v>12</v>
      </c>
      <c r="F107" s="17">
        <v>1</v>
      </c>
      <c r="G107" s="17">
        <v>5</v>
      </c>
      <c r="H107" s="17">
        <v>8</v>
      </c>
    </row>
    <row r="108" spans="1:8" ht="15" customHeight="1" x14ac:dyDescent="0.15">
      <c r="A108" s="13"/>
      <c r="B108" s="14" t="s">
        <v>2</v>
      </c>
      <c r="C108" s="53" t="s">
        <v>90</v>
      </c>
      <c r="D108" s="17">
        <v>847</v>
      </c>
      <c r="E108" s="17">
        <v>238</v>
      </c>
      <c r="F108" s="17">
        <v>609</v>
      </c>
      <c r="G108" s="17">
        <v>150</v>
      </c>
      <c r="H108" s="17">
        <v>697</v>
      </c>
    </row>
    <row r="109" spans="1:8" ht="15" customHeight="1" x14ac:dyDescent="0.15">
      <c r="A109" s="13"/>
      <c r="B109" s="14" t="s">
        <v>3</v>
      </c>
      <c r="C109" s="132"/>
      <c r="D109" s="17"/>
      <c r="E109" s="17"/>
      <c r="F109" s="17"/>
      <c r="G109" s="17"/>
      <c r="H109" s="17"/>
    </row>
    <row r="110" spans="1:8" ht="15" customHeight="1" x14ac:dyDescent="0.15">
      <c r="A110" s="13"/>
      <c r="B110" s="14" t="s">
        <v>4</v>
      </c>
      <c r="C110" s="180" t="s">
        <v>16</v>
      </c>
      <c r="D110" s="17">
        <v>80</v>
      </c>
      <c r="E110" s="17">
        <v>32</v>
      </c>
      <c r="F110" s="17">
        <v>48</v>
      </c>
      <c r="G110" s="17">
        <v>26</v>
      </c>
      <c r="H110" s="17">
        <v>54</v>
      </c>
    </row>
    <row r="111" spans="1:8" ht="15" customHeight="1" x14ac:dyDescent="0.15">
      <c r="A111" s="13"/>
      <c r="B111" s="14"/>
      <c r="C111" s="180" t="s">
        <v>17</v>
      </c>
      <c r="D111" s="17">
        <v>237</v>
      </c>
      <c r="E111" s="17">
        <v>90</v>
      </c>
      <c r="F111" s="17">
        <v>147</v>
      </c>
      <c r="G111" s="17">
        <v>49</v>
      </c>
      <c r="H111" s="17">
        <v>188</v>
      </c>
    </row>
    <row r="112" spans="1:8" ht="15" customHeight="1" x14ac:dyDescent="0.15">
      <c r="A112" s="13"/>
      <c r="B112" s="14"/>
      <c r="C112" s="180" t="s">
        <v>18</v>
      </c>
      <c r="D112" s="17">
        <v>250</v>
      </c>
      <c r="E112" s="17">
        <v>74</v>
      </c>
      <c r="F112" s="17">
        <v>176</v>
      </c>
      <c r="G112" s="17">
        <v>53</v>
      </c>
      <c r="H112" s="17">
        <v>197</v>
      </c>
    </row>
    <row r="113" spans="1:8" ht="15" customHeight="1" x14ac:dyDescent="0.15">
      <c r="A113" s="13"/>
      <c r="B113" s="14"/>
      <c r="C113" s="180" t="s">
        <v>19</v>
      </c>
      <c r="D113" s="17">
        <v>231</v>
      </c>
      <c r="E113" s="17">
        <v>29</v>
      </c>
      <c r="F113" s="17">
        <v>202</v>
      </c>
      <c r="G113" s="17">
        <v>15</v>
      </c>
      <c r="H113" s="17">
        <v>216</v>
      </c>
    </row>
    <row r="114" spans="1:8" ht="15" customHeight="1" x14ac:dyDescent="0.15">
      <c r="A114" s="13"/>
      <c r="B114" s="14"/>
      <c r="C114" s="179" t="s">
        <v>138</v>
      </c>
      <c r="D114" s="17">
        <v>49</v>
      </c>
      <c r="E114" s="17">
        <v>13</v>
      </c>
      <c r="F114" s="17">
        <v>36</v>
      </c>
      <c r="G114" s="17">
        <v>7</v>
      </c>
      <c r="H114" s="17">
        <v>42</v>
      </c>
    </row>
    <row r="115" spans="1:8" ht="15" customHeight="1" x14ac:dyDescent="0.15">
      <c r="A115" s="13"/>
      <c r="B115" s="281" t="s">
        <v>5</v>
      </c>
      <c r="C115" s="53" t="s">
        <v>90</v>
      </c>
      <c r="D115" s="17">
        <v>994</v>
      </c>
      <c r="E115" s="17">
        <v>208</v>
      </c>
      <c r="F115" s="17">
        <v>786</v>
      </c>
      <c r="G115" s="17">
        <v>139</v>
      </c>
      <c r="H115" s="17">
        <v>855</v>
      </c>
    </row>
    <row r="116" spans="1:8" ht="15" customHeight="1" x14ac:dyDescent="0.15">
      <c r="A116" s="13"/>
      <c r="B116" s="282"/>
      <c r="C116" s="132"/>
      <c r="D116" s="17"/>
      <c r="E116" s="17"/>
      <c r="F116" s="17"/>
      <c r="G116" s="17"/>
      <c r="H116" s="17"/>
    </row>
    <row r="117" spans="1:8" ht="15" customHeight="1" x14ac:dyDescent="0.15">
      <c r="A117" s="13"/>
      <c r="B117" s="282"/>
      <c r="C117" s="180" t="s">
        <v>16</v>
      </c>
      <c r="D117" s="17">
        <v>63</v>
      </c>
      <c r="E117" s="17">
        <v>23</v>
      </c>
      <c r="F117" s="17">
        <v>40</v>
      </c>
      <c r="G117" s="17">
        <v>12</v>
      </c>
      <c r="H117" s="17">
        <v>51</v>
      </c>
    </row>
    <row r="118" spans="1:8" ht="15" customHeight="1" x14ac:dyDescent="0.15">
      <c r="A118" s="13"/>
      <c r="B118" s="282"/>
      <c r="C118" s="180" t="s">
        <v>17</v>
      </c>
      <c r="D118" s="17">
        <v>134</v>
      </c>
      <c r="E118" s="17">
        <v>42</v>
      </c>
      <c r="F118" s="17">
        <v>92</v>
      </c>
      <c r="G118" s="17">
        <v>18</v>
      </c>
      <c r="H118" s="17">
        <v>116</v>
      </c>
    </row>
    <row r="119" spans="1:8" ht="15" customHeight="1" x14ac:dyDescent="0.15">
      <c r="A119" s="13"/>
      <c r="B119" s="282"/>
      <c r="C119" s="180" t="s">
        <v>18</v>
      </c>
      <c r="D119" s="17">
        <v>393</v>
      </c>
      <c r="E119" s="17">
        <v>103</v>
      </c>
      <c r="F119" s="17">
        <v>290</v>
      </c>
      <c r="G119" s="17">
        <v>78</v>
      </c>
      <c r="H119" s="17">
        <v>315</v>
      </c>
    </row>
    <row r="120" spans="1:8" ht="15" customHeight="1" x14ac:dyDescent="0.15">
      <c r="A120" s="13"/>
      <c r="B120" s="128"/>
      <c r="C120" s="180" t="s">
        <v>19</v>
      </c>
      <c r="D120" s="17">
        <v>348</v>
      </c>
      <c r="E120" s="17">
        <v>35</v>
      </c>
      <c r="F120" s="17">
        <v>313</v>
      </c>
      <c r="G120" s="17">
        <v>26</v>
      </c>
      <c r="H120" s="17">
        <v>322</v>
      </c>
    </row>
    <row r="121" spans="1:8" ht="15" customHeight="1" x14ac:dyDescent="0.15">
      <c r="A121" s="130"/>
      <c r="B121" s="77"/>
      <c r="C121" s="179" t="s">
        <v>138</v>
      </c>
      <c r="D121" s="17">
        <v>56</v>
      </c>
      <c r="E121" s="17">
        <v>5</v>
      </c>
      <c r="F121" s="17">
        <v>51</v>
      </c>
      <c r="G121" s="17">
        <v>5</v>
      </c>
      <c r="H121" s="17">
        <v>51</v>
      </c>
    </row>
    <row r="122" spans="1:8" ht="15" customHeight="1" x14ac:dyDescent="0.15">
      <c r="A122" s="10" t="s">
        <v>77</v>
      </c>
      <c r="B122" s="24" t="s">
        <v>7</v>
      </c>
      <c r="C122" s="53" t="s">
        <v>90</v>
      </c>
      <c r="D122" s="17">
        <v>1238</v>
      </c>
      <c r="E122" s="17">
        <v>621</v>
      </c>
      <c r="F122" s="17">
        <v>617</v>
      </c>
      <c r="G122" s="17">
        <v>463</v>
      </c>
      <c r="H122" s="17">
        <v>775</v>
      </c>
    </row>
    <row r="123" spans="1:8" ht="15" customHeight="1" x14ac:dyDescent="0.15">
      <c r="A123" s="13" t="s">
        <v>348</v>
      </c>
      <c r="B123" s="25" t="s">
        <v>8</v>
      </c>
      <c r="C123" s="132"/>
      <c r="D123" s="17"/>
      <c r="E123" s="17"/>
      <c r="F123" s="17"/>
      <c r="G123" s="17"/>
      <c r="H123" s="17"/>
    </row>
    <row r="124" spans="1:8" ht="15" customHeight="1" x14ac:dyDescent="0.15">
      <c r="A124" s="13"/>
      <c r="B124" s="25" t="s">
        <v>9</v>
      </c>
      <c r="C124" s="131" t="s">
        <v>347</v>
      </c>
      <c r="D124" s="17">
        <v>15</v>
      </c>
      <c r="E124" s="17">
        <v>5</v>
      </c>
      <c r="F124" s="17">
        <v>10</v>
      </c>
      <c r="G124" s="17">
        <v>6</v>
      </c>
      <c r="H124" s="17">
        <v>9</v>
      </c>
    </row>
    <row r="125" spans="1:8" ht="15" customHeight="1" x14ac:dyDescent="0.15">
      <c r="A125" s="13"/>
      <c r="B125" s="25" t="s">
        <v>10</v>
      </c>
      <c r="C125" s="131" t="s">
        <v>346</v>
      </c>
      <c r="D125" s="17">
        <v>71</v>
      </c>
      <c r="E125" s="17">
        <v>35</v>
      </c>
      <c r="F125" s="17">
        <v>36</v>
      </c>
      <c r="G125" s="17">
        <v>22</v>
      </c>
      <c r="H125" s="17">
        <v>49</v>
      </c>
    </row>
    <row r="126" spans="1:8" ht="15" customHeight="1" x14ac:dyDescent="0.15">
      <c r="A126" s="13"/>
      <c r="B126" s="25"/>
      <c r="C126" s="131" t="s">
        <v>345</v>
      </c>
      <c r="D126" s="17">
        <v>795</v>
      </c>
      <c r="E126" s="17">
        <v>367</v>
      </c>
      <c r="F126" s="17">
        <v>428</v>
      </c>
      <c r="G126" s="17">
        <v>258</v>
      </c>
      <c r="H126" s="17">
        <v>537</v>
      </c>
    </row>
    <row r="127" spans="1:8" ht="15" customHeight="1" x14ac:dyDescent="0.15">
      <c r="A127" s="13"/>
      <c r="B127" s="25"/>
      <c r="C127" s="131" t="s">
        <v>344</v>
      </c>
      <c r="D127" s="17">
        <v>104</v>
      </c>
      <c r="E127" s="17">
        <v>60</v>
      </c>
      <c r="F127" s="17">
        <v>44</v>
      </c>
      <c r="G127" s="17">
        <v>45</v>
      </c>
      <c r="H127" s="17">
        <v>59</v>
      </c>
    </row>
    <row r="128" spans="1:8" ht="15" customHeight="1" x14ac:dyDescent="0.15">
      <c r="A128" s="13"/>
      <c r="B128" s="25"/>
      <c r="C128" s="131" t="s">
        <v>343</v>
      </c>
      <c r="D128" s="17">
        <v>83</v>
      </c>
      <c r="E128" s="17">
        <v>40</v>
      </c>
      <c r="F128" s="17">
        <v>43</v>
      </c>
      <c r="G128" s="17">
        <v>40</v>
      </c>
      <c r="H128" s="17">
        <v>43</v>
      </c>
    </row>
    <row r="129" spans="1:8" ht="15" customHeight="1" x14ac:dyDescent="0.15">
      <c r="A129" s="13"/>
      <c r="B129" s="25"/>
      <c r="C129" s="131" t="s">
        <v>342</v>
      </c>
      <c r="D129" s="17">
        <v>123</v>
      </c>
      <c r="E129" s="17">
        <v>88</v>
      </c>
      <c r="F129" s="17">
        <v>35</v>
      </c>
      <c r="G129" s="17">
        <v>78</v>
      </c>
      <c r="H129" s="17">
        <v>45</v>
      </c>
    </row>
    <row r="130" spans="1:8" ht="15" customHeight="1" x14ac:dyDescent="0.15">
      <c r="A130" s="130"/>
      <c r="B130" s="26"/>
      <c r="C130" s="129" t="s">
        <v>284</v>
      </c>
      <c r="D130" s="17">
        <v>47</v>
      </c>
      <c r="E130" s="17">
        <v>26</v>
      </c>
      <c r="F130" s="17">
        <v>21</v>
      </c>
      <c r="G130" s="17">
        <v>14</v>
      </c>
      <c r="H130" s="17">
        <v>33</v>
      </c>
    </row>
    <row r="131" spans="1:8" ht="15" customHeight="1" x14ac:dyDescent="0.15">
      <c r="A131" s="53" t="s">
        <v>78</v>
      </c>
      <c r="B131" s="24" t="s">
        <v>7</v>
      </c>
      <c r="C131" s="53" t="s">
        <v>90</v>
      </c>
      <c r="D131" s="17">
        <v>1238</v>
      </c>
      <c r="E131" s="17">
        <v>621</v>
      </c>
      <c r="F131" s="17">
        <v>617</v>
      </c>
      <c r="G131" s="17">
        <v>463</v>
      </c>
      <c r="H131" s="17">
        <v>775</v>
      </c>
    </row>
    <row r="132" spans="1:8" ht="15" customHeight="1" x14ac:dyDescent="0.15">
      <c r="A132" s="13" t="s">
        <v>20</v>
      </c>
      <c r="B132" s="25" t="s">
        <v>8</v>
      </c>
      <c r="C132" s="132"/>
      <c r="D132" s="17"/>
      <c r="E132" s="17"/>
      <c r="F132" s="17"/>
      <c r="G132" s="17"/>
      <c r="H132" s="17"/>
    </row>
    <row r="133" spans="1:8" ht="15" customHeight="1" x14ac:dyDescent="0.15">
      <c r="A133" s="32" t="s">
        <v>79</v>
      </c>
      <c r="B133" s="25" t="s">
        <v>9</v>
      </c>
      <c r="C133" s="131" t="s">
        <v>341</v>
      </c>
      <c r="D133" s="17">
        <v>184</v>
      </c>
      <c r="E133" s="17">
        <v>117</v>
      </c>
      <c r="F133" s="17">
        <v>67</v>
      </c>
      <c r="G133" s="17">
        <v>90</v>
      </c>
      <c r="H133" s="17">
        <v>94</v>
      </c>
    </row>
    <row r="134" spans="1:8" ht="15" customHeight="1" x14ac:dyDescent="0.15">
      <c r="A134" s="13"/>
      <c r="B134" s="25" t="s">
        <v>10</v>
      </c>
      <c r="C134" s="131" t="s">
        <v>340</v>
      </c>
      <c r="D134" s="17">
        <v>170</v>
      </c>
      <c r="E134" s="17">
        <v>100</v>
      </c>
      <c r="F134" s="17">
        <v>70</v>
      </c>
      <c r="G134" s="17">
        <v>51</v>
      </c>
      <c r="H134" s="17">
        <v>119</v>
      </c>
    </row>
    <row r="135" spans="1:8" ht="15" customHeight="1" x14ac:dyDescent="0.15">
      <c r="A135" s="13"/>
      <c r="B135" s="25"/>
      <c r="C135" s="131" t="s">
        <v>339</v>
      </c>
      <c r="D135" s="17">
        <v>832</v>
      </c>
      <c r="E135" s="17">
        <v>376</v>
      </c>
      <c r="F135" s="17">
        <v>456</v>
      </c>
      <c r="G135" s="17">
        <v>300</v>
      </c>
      <c r="H135" s="17">
        <v>532</v>
      </c>
    </row>
    <row r="136" spans="1:8" ht="15" customHeight="1" x14ac:dyDescent="0.15">
      <c r="A136" s="130"/>
      <c r="B136" s="26"/>
      <c r="C136" s="129" t="s">
        <v>138</v>
      </c>
      <c r="D136" s="17">
        <v>52</v>
      </c>
      <c r="E136" s="17">
        <v>28</v>
      </c>
      <c r="F136" s="17">
        <v>24</v>
      </c>
      <c r="G136" s="17">
        <v>22</v>
      </c>
      <c r="H136" s="17">
        <v>30</v>
      </c>
    </row>
    <row r="137" spans="1:8" ht="15" customHeight="1" x14ac:dyDescent="0.15">
      <c r="A137" s="53" t="s">
        <v>80</v>
      </c>
      <c r="B137" s="24" t="s">
        <v>7</v>
      </c>
      <c r="C137" s="53" t="s">
        <v>90</v>
      </c>
      <c r="D137" s="17">
        <v>1238</v>
      </c>
      <c r="E137" s="17">
        <v>621</v>
      </c>
      <c r="F137" s="17">
        <v>617</v>
      </c>
      <c r="G137" s="17">
        <v>463</v>
      </c>
      <c r="H137" s="17">
        <v>775</v>
      </c>
    </row>
    <row r="138" spans="1:8" ht="15" customHeight="1" x14ac:dyDescent="0.15">
      <c r="A138" s="13" t="s">
        <v>21</v>
      </c>
      <c r="B138" s="25" t="s">
        <v>8</v>
      </c>
      <c r="C138" s="132"/>
      <c r="D138" s="17"/>
      <c r="E138" s="17"/>
      <c r="F138" s="17"/>
      <c r="G138" s="17"/>
      <c r="H138" s="17"/>
    </row>
    <row r="139" spans="1:8" ht="15" customHeight="1" x14ac:dyDescent="0.15">
      <c r="A139" s="13"/>
      <c r="B139" s="25" t="s">
        <v>9</v>
      </c>
      <c r="C139" s="131" t="s">
        <v>338</v>
      </c>
      <c r="D139" s="17">
        <v>84</v>
      </c>
      <c r="E139" s="17">
        <v>46</v>
      </c>
      <c r="F139" s="17">
        <v>38</v>
      </c>
      <c r="G139" s="17">
        <v>23</v>
      </c>
      <c r="H139" s="17">
        <v>61</v>
      </c>
    </row>
    <row r="140" spans="1:8" ht="15" customHeight="1" x14ac:dyDescent="0.15">
      <c r="A140" s="130"/>
      <c r="B140" s="16" t="s">
        <v>10</v>
      </c>
      <c r="C140" s="129" t="s">
        <v>337</v>
      </c>
      <c r="D140" s="17">
        <v>1154</v>
      </c>
      <c r="E140" s="17">
        <v>575</v>
      </c>
      <c r="F140" s="17">
        <v>579</v>
      </c>
      <c r="G140" s="17">
        <v>440</v>
      </c>
      <c r="H140" s="17">
        <v>714</v>
      </c>
    </row>
    <row r="141" spans="1:8" ht="15" customHeight="1" x14ac:dyDescent="0.15">
      <c r="A141" s="10" t="s">
        <v>329</v>
      </c>
      <c r="B141" s="24" t="s">
        <v>7</v>
      </c>
      <c r="C141" s="53" t="s">
        <v>90</v>
      </c>
      <c r="D141" s="17">
        <v>1238</v>
      </c>
      <c r="E141" s="17">
        <v>621</v>
      </c>
      <c r="F141" s="17">
        <v>617</v>
      </c>
      <c r="G141" s="17">
        <v>463</v>
      </c>
      <c r="H141" s="17">
        <v>775</v>
      </c>
    </row>
    <row r="142" spans="1:8" ht="15" customHeight="1" x14ac:dyDescent="0.15">
      <c r="A142" s="13" t="s">
        <v>328</v>
      </c>
      <c r="B142" s="25" t="s">
        <v>8</v>
      </c>
      <c r="C142" s="132"/>
      <c r="D142" s="17"/>
      <c r="E142" s="17"/>
      <c r="F142" s="17"/>
      <c r="G142" s="17"/>
      <c r="H142" s="17"/>
    </row>
    <row r="143" spans="1:8" ht="15" customHeight="1" x14ac:dyDescent="0.15">
      <c r="A143" s="13"/>
      <c r="B143" s="25" t="s">
        <v>9</v>
      </c>
      <c r="C143" s="131" t="s">
        <v>327</v>
      </c>
      <c r="D143" s="17">
        <v>41</v>
      </c>
      <c r="E143" s="17">
        <v>23</v>
      </c>
      <c r="F143" s="17">
        <v>18</v>
      </c>
      <c r="G143" s="17">
        <v>20</v>
      </c>
      <c r="H143" s="17">
        <v>21</v>
      </c>
    </row>
    <row r="144" spans="1:8" ht="15" customHeight="1" x14ac:dyDescent="0.15">
      <c r="A144" s="13"/>
      <c r="B144" s="25" t="s">
        <v>10</v>
      </c>
      <c r="C144" s="131" t="s">
        <v>326</v>
      </c>
      <c r="D144" s="17">
        <v>85</v>
      </c>
      <c r="E144" s="17">
        <v>50</v>
      </c>
      <c r="F144" s="17">
        <v>35</v>
      </c>
      <c r="G144" s="17">
        <v>33</v>
      </c>
      <c r="H144" s="17">
        <v>52</v>
      </c>
    </row>
    <row r="145" spans="1:8" ht="15" customHeight="1" x14ac:dyDescent="0.15">
      <c r="A145" s="13"/>
      <c r="B145" s="25"/>
      <c r="C145" s="131" t="s">
        <v>311</v>
      </c>
      <c r="D145" s="17">
        <v>960</v>
      </c>
      <c r="E145" s="17">
        <v>475</v>
      </c>
      <c r="F145" s="17">
        <v>485</v>
      </c>
      <c r="G145" s="17">
        <v>362</v>
      </c>
      <c r="H145" s="17">
        <v>598</v>
      </c>
    </row>
    <row r="146" spans="1:8" ht="15" customHeight="1" x14ac:dyDescent="0.15">
      <c r="A146" s="130"/>
      <c r="B146" s="26"/>
      <c r="C146" s="129" t="s">
        <v>138</v>
      </c>
      <c r="D146" s="17">
        <v>152</v>
      </c>
      <c r="E146" s="17">
        <v>73</v>
      </c>
      <c r="F146" s="17">
        <v>79</v>
      </c>
      <c r="G146" s="17">
        <v>48</v>
      </c>
      <c r="H146" s="17">
        <v>104</v>
      </c>
    </row>
    <row r="147" spans="1:8" ht="15" customHeight="1" x14ac:dyDescent="0.15">
      <c r="A147" s="10" t="s">
        <v>329</v>
      </c>
      <c r="B147" s="24" t="s">
        <v>2</v>
      </c>
      <c r="C147" s="53" t="s">
        <v>90</v>
      </c>
      <c r="D147" s="17">
        <v>847</v>
      </c>
      <c r="E147" s="17">
        <v>238</v>
      </c>
      <c r="F147" s="17">
        <v>609</v>
      </c>
      <c r="G147" s="17">
        <v>150</v>
      </c>
      <c r="H147" s="17">
        <v>697</v>
      </c>
    </row>
    <row r="148" spans="1:8" ht="15" customHeight="1" x14ac:dyDescent="0.15">
      <c r="A148" s="13" t="s">
        <v>328</v>
      </c>
      <c r="B148" s="25" t="s">
        <v>3</v>
      </c>
      <c r="C148" s="132"/>
      <c r="D148" s="17"/>
      <c r="E148" s="17"/>
      <c r="F148" s="17"/>
      <c r="G148" s="17"/>
      <c r="H148" s="17"/>
    </row>
    <row r="149" spans="1:8" ht="15" customHeight="1" x14ac:dyDescent="0.15">
      <c r="A149" s="13"/>
      <c r="B149" s="25" t="s">
        <v>4</v>
      </c>
      <c r="C149" s="131" t="s">
        <v>327</v>
      </c>
      <c r="D149" s="17">
        <v>21</v>
      </c>
      <c r="E149" s="17">
        <v>6</v>
      </c>
      <c r="F149" s="17">
        <v>15</v>
      </c>
      <c r="G149" s="17">
        <v>8</v>
      </c>
      <c r="H149" s="17">
        <v>13</v>
      </c>
    </row>
    <row r="150" spans="1:8" ht="15" customHeight="1" x14ac:dyDescent="0.15">
      <c r="A150" s="13"/>
      <c r="B150" s="25"/>
      <c r="C150" s="131" t="s">
        <v>326</v>
      </c>
      <c r="D150" s="17">
        <v>54</v>
      </c>
      <c r="E150" s="17">
        <v>19</v>
      </c>
      <c r="F150" s="17">
        <v>35</v>
      </c>
      <c r="G150" s="17">
        <v>16</v>
      </c>
      <c r="H150" s="17">
        <v>38</v>
      </c>
    </row>
    <row r="151" spans="1:8" ht="15" customHeight="1" x14ac:dyDescent="0.15">
      <c r="A151" s="13"/>
      <c r="B151" s="25"/>
      <c r="C151" s="131" t="s">
        <v>311</v>
      </c>
      <c r="D151" s="17">
        <v>634</v>
      </c>
      <c r="E151" s="17">
        <v>185</v>
      </c>
      <c r="F151" s="17">
        <v>449</v>
      </c>
      <c r="G151" s="17">
        <v>111</v>
      </c>
      <c r="H151" s="17">
        <v>523</v>
      </c>
    </row>
    <row r="152" spans="1:8" ht="15" customHeight="1" x14ac:dyDescent="0.15">
      <c r="A152" s="130"/>
      <c r="B152" s="26"/>
      <c r="C152" s="129" t="s">
        <v>138</v>
      </c>
      <c r="D152" s="17">
        <v>138</v>
      </c>
      <c r="E152" s="17">
        <v>28</v>
      </c>
      <c r="F152" s="17">
        <v>110</v>
      </c>
      <c r="G152" s="17">
        <v>15</v>
      </c>
      <c r="H152" s="17">
        <v>123</v>
      </c>
    </row>
    <row r="153" spans="1:8" ht="15" customHeight="1" x14ac:dyDescent="0.15">
      <c r="A153" s="10" t="s">
        <v>336</v>
      </c>
      <c r="B153" s="24" t="s">
        <v>7</v>
      </c>
      <c r="C153" s="53" t="s">
        <v>90</v>
      </c>
      <c r="D153" s="17">
        <v>1238</v>
      </c>
      <c r="E153" s="17">
        <v>621</v>
      </c>
      <c r="F153" s="17">
        <v>617</v>
      </c>
      <c r="G153" s="17">
        <v>463</v>
      </c>
      <c r="H153" s="17">
        <v>775</v>
      </c>
    </row>
    <row r="154" spans="1:8" ht="15" customHeight="1" x14ac:dyDescent="0.15">
      <c r="A154" s="13" t="s">
        <v>335</v>
      </c>
      <c r="B154" s="25" t="s">
        <v>8</v>
      </c>
      <c r="C154" s="132"/>
      <c r="D154" s="17"/>
      <c r="E154" s="17"/>
      <c r="F154" s="17"/>
      <c r="G154" s="17"/>
      <c r="H154" s="17"/>
    </row>
    <row r="155" spans="1:8" ht="15" customHeight="1" x14ac:dyDescent="0.15">
      <c r="A155" s="13" t="s">
        <v>334</v>
      </c>
      <c r="B155" s="25" t="s">
        <v>9</v>
      </c>
      <c r="C155" s="131" t="s">
        <v>333</v>
      </c>
      <c r="D155" s="17">
        <v>155</v>
      </c>
      <c r="E155" s="17">
        <v>83</v>
      </c>
      <c r="F155" s="17">
        <v>72</v>
      </c>
      <c r="G155" s="17">
        <v>67</v>
      </c>
      <c r="H155" s="17">
        <v>88</v>
      </c>
    </row>
    <row r="156" spans="1:8" ht="15" customHeight="1" x14ac:dyDescent="0.15">
      <c r="A156" s="13"/>
      <c r="B156" s="25" t="s">
        <v>10</v>
      </c>
      <c r="C156" s="131" t="s">
        <v>332</v>
      </c>
      <c r="D156" s="17">
        <v>351</v>
      </c>
      <c r="E156" s="17">
        <v>172</v>
      </c>
      <c r="F156" s="17">
        <v>179</v>
      </c>
      <c r="G156" s="17">
        <v>114</v>
      </c>
      <c r="H156" s="17">
        <v>237</v>
      </c>
    </row>
    <row r="157" spans="1:8" ht="15" customHeight="1" x14ac:dyDescent="0.15">
      <c r="A157" s="13"/>
      <c r="B157" s="25"/>
      <c r="C157" s="131" t="s">
        <v>331</v>
      </c>
      <c r="D157" s="17">
        <v>429</v>
      </c>
      <c r="E157" s="17">
        <v>211</v>
      </c>
      <c r="F157" s="17">
        <v>218</v>
      </c>
      <c r="G157" s="17">
        <v>181</v>
      </c>
      <c r="H157" s="17">
        <v>248</v>
      </c>
    </row>
    <row r="158" spans="1:8" ht="15" customHeight="1" x14ac:dyDescent="0.15">
      <c r="A158" s="13"/>
      <c r="B158" s="25"/>
      <c r="C158" s="131" t="s">
        <v>330</v>
      </c>
      <c r="D158" s="17">
        <v>235</v>
      </c>
      <c r="E158" s="17">
        <v>126</v>
      </c>
      <c r="F158" s="17">
        <v>109</v>
      </c>
      <c r="G158" s="17">
        <v>85</v>
      </c>
      <c r="H158" s="17">
        <v>150</v>
      </c>
    </row>
    <row r="159" spans="1:8" ht="15" customHeight="1" x14ac:dyDescent="0.15">
      <c r="A159" s="13"/>
      <c r="B159" s="26"/>
      <c r="C159" s="129" t="s">
        <v>138</v>
      </c>
      <c r="D159" s="17">
        <v>68</v>
      </c>
      <c r="E159" s="17">
        <v>29</v>
      </c>
      <c r="F159" s="17">
        <v>39</v>
      </c>
      <c r="G159" s="17">
        <v>16</v>
      </c>
      <c r="H159" s="17">
        <v>52</v>
      </c>
    </row>
    <row r="160" spans="1:8" ht="15" customHeight="1" x14ac:dyDescent="0.15">
      <c r="A160" s="13"/>
      <c r="B160" s="14" t="s">
        <v>2</v>
      </c>
      <c r="C160" s="53" t="s">
        <v>90</v>
      </c>
      <c r="D160" s="17">
        <v>847</v>
      </c>
      <c r="E160" s="17">
        <v>238</v>
      </c>
      <c r="F160" s="17">
        <v>609</v>
      </c>
      <c r="G160" s="17">
        <v>150</v>
      </c>
      <c r="H160" s="17">
        <v>697</v>
      </c>
    </row>
    <row r="161" spans="1:8" ht="15" customHeight="1" x14ac:dyDescent="0.15">
      <c r="A161" s="13"/>
      <c r="B161" s="14" t="s">
        <v>3</v>
      </c>
      <c r="C161" s="132"/>
      <c r="D161" s="17"/>
      <c r="E161" s="17"/>
      <c r="F161" s="17"/>
      <c r="G161" s="17"/>
      <c r="H161" s="17"/>
    </row>
    <row r="162" spans="1:8" ht="15" customHeight="1" x14ac:dyDescent="0.15">
      <c r="A162" s="13"/>
      <c r="B162" s="14" t="s">
        <v>4</v>
      </c>
      <c r="C162" s="131" t="s">
        <v>333</v>
      </c>
      <c r="D162" s="17">
        <v>112</v>
      </c>
      <c r="E162" s="17">
        <v>33</v>
      </c>
      <c r="F162" s="17">
        <v>79</v>
      </c>
      <c r="G162" s="17">
        <v>23</v>
      </c>
      <c r="H162" s="17">
        <v>89</v>
      </c>
    </row>
    <row r="163" spans="1:8" ht="15" customHeight="1" x14ac:dyDescent="0.15">
      <c r="A163" s="13"/>
      <c r="B163" s="14"/>
      <c r="C163" s="131" t="s">
        <v>332</v>
      </c>
      <c r="D163" s="17">
        <v>270</v>
      </c>
      <c r="E163" s="17">
        <v>64</v>
      </c>
      <c r="F163" s="17">
        <v>206</v>
      </c>
      <c r="G163" s="17">
        <v>38</v>
      </c>
      <c r="H163" s="17">
        <v>232</v>
      </c>
    </row>
    <row r="164" spans="1:8" ht="15" customHeight="1" x14ac:dyDescent="0.15">
      <c r="A164" s="13"/>
      <c r="B164" s="14"/>
      <c r="C164" s="131" t="s">
        <v>331</v>
      </c>
      <c r="D164" s="17">
        <v>205</v>
      </c>
      <c r="E164" s="17">
        <v>70</v>
      </c>
      <c r="F164" s="17">
        <v>135</v>
      </c>
      <c r="G164" s="17">
        <v>40</v>
      </c>
      <c r="H164" s="17">
        <v>165</v>
      </c>
    </row>
    <row r="165" spans="1:8" ht="15" customHeight="1" x14ac:dyDescent="0.15">
      <c r="A165" s="13"/>
      <c r="B165" s="14"/>
      <c r="C165" s="131" t="s">
        <v>330</v>
      </c>
      <c r="D165" s="17">
        <v>174</v>
      </c>
      <c r="E165" s="17">
        <v>52</v>
      </c>
      <c r="F165" s="17">
        <v>122</v>
      </c>
      <c r="G165" s="17">
        <v>34</v>
      </c>
      <c r="H165" s="17">
        <v>140</v>
      </c>
    </row>
    <row r="166" spans="1:8" ht="15" customHeight="1" x14ac:dyDescent="0.15">
      <c r="A166" s="13"/>
      <c r="B166" s="14"/>
      <c r="C166" s="129" t="s">
        <v>138</v>
      </c>
      <c r="D166" s="17">
        <v>86</v>
      </c>
      <c r="E166" s="17">
        <v>19</v>
      </c>
      <c r="F166" s="17">
        <v>67</v>
      </c>
      <c r="G166" s="17">
        <v>15</v>
      </c>
      <c r="H166" s="17">
        <v>71</v>
      </c>
    </row>
    <row r="167" spans="1:8" ht="15" customHeight="1" x14ac:dyDescent="0.15">
      <c r="A167" s="13"/>
      <c r="B167" s="281" t="s">
        <v>5</v>
      </c>
      <c r="C167" s="53" t="s">
        <v>90</v>
      </c>
      <c r="D167" s="17">
        <v>928</v>
      </c>
      <c r="E167" s="17">
        <v>203</v>
      </c>
      <c r="F167" s="17">
        <v>725</v>
      </c>
      <c r="G167" s="17">
        <v>137</v>
      </c>
      <c r="H167" s="17">
        <v>791</v>
      </c>
    </row>
    <row r="168" spans="1:8" ht="15" customHeight="1" x14ac:dyDescent="0.15">
      <c r="A168" s="13"/>
      <c r="B168" s="282"/>
      <c r="C168" s="132"/>
      <c r="D168" s="17"/>
      <c r="E168" s="17"/>
      <c r="F168" s="17"/>
      <c r="G168" s="17"/>
      <c r="H168" s="17"/>
    </row>
    <row r="169" spans="1:8" ht="15" customHeight="1" x14ac:dyDescent="0.15">
      <c r="A169" s="13"/>
      <c r="B169" s="282"/>
      <c r="C169" s="131" t="s">
        <v>333</v>
      </c>
      <c r="D169" s="17">
        <v>120</v>
      </c>
      <c r="E169" s="17">
        <v>37</v>
      </c>
      <c r="F169" s="17">
        <v>83</v>
      </c>
      <c r="G169" s="17">
        <v>22</v>
      </c>
      <c r="H169" s="17">
        <v>98</v>
      </c>
    </row>
    <row r="170" spans="1:8" ht="15" customHeight="1" x14ac:dyDescent="0.15">
      <c r="A170" s="13"/>
      <c r="B170" s="282"/>
      <c r="C170" s="131" t="s">
        <v>332</v>
      </c>
      <c r="D170" s="17">
        <v>283</v>
      </c>
      <c r="E170" s="17">
        <v>64</v>
      </c>
      <c r="F170" s="17">
        <v>219</v>
      </c>
      <c r="G170" s="17">
        <v>30</v>
      </c>
      <c r="H170" s="17">
        <v>253</v>
      </c>
    </row>
    <row r="171" spans="1:8" ht="15" customHeight="1" x14ac:dyDescent="0.15">
      <c r="A171" s="13"/>
      <c r="B171" s="282"/>
      <c r="C171" s="131" t="s">
        <v>331</v>
      </c>
      <c r="D171" s="17">
        <v>247</v>
      </c>
      <c r="E171" s="17">
        <v>55</v>
      </c>
      <c r="F171" s="17">
        <v>192</v>
      </c>
      <c r="G171" s="17">
        <v>40</v>
      </c>
      <c r="H171" s="17">
        <v>207</v>
      </c>
    </row>
    <row r="172" spans="1:8" ht="15" customHeight="1" x14ac:dyDescent="0.15">
      <c r="A172" s="13"/>
      <c r="B172" s="128"/>
      <c r="C172" s="131" t="s">
        <v>330</v>
      </c>
      <c r="D172" s="17">
        <v>192</v>
      </c>
      <c r="E172" s="17">
        <v>34</v>
      </c>
      <c r="F172" s="17">
        <v>158</v>
      </c>
      <c r="G172" s="17">
        <v>34</v>
      </c>
      <c r="H172" s="17">
        <v>158</v>
      </c>
    </row>
    <row r="173" spans="1:8" ht="15" customHeight="1" x14ac:dyDescent="0.15">
      <c r="A173" s="130"/>
      <c r="B173" s="77"/>
      <c r="C173" s="129" t="s">
        <v>138</v>
      </c>
      <c r="D173" s="17">
        <v>86</v>
      </c>
      <c r="E173" s="17">
        <v>13</v>
      </c>
      <c r="F173" s="17">
        <v>73</v>
      </c>
      <c r="G173" s="17">
        <v>11</v>
      </c>
      <c r="H173" s="17">
        <v>75</v>
      </c>
    </row>
    <row r="174" spans="1:8" ht="15" customHeight="1" x14ac:dyDescent="0.15">
      <c r="A174" s="10" t="s">
        <v>329</v>
      </c>
      <c r="B174" s="281" t="s">
        <v>5</v>
      </c>
      <c r="C174" s="53" t="s">
        <v>90</v>
      </c>
      <c r="D174" s="17">
        <v>928</v>
      </c>
      <c r="E174" s="17">
        <v>203</v>
      </c>
      <c r="F174" s="17">
        <v>725</v>
      </c>
      <c r="G174" s="17">
        <v>137</v>
      </c>
      <c r="H174" s="17">
        <v>791</v>
      </c>
    </row>
    <row r="175" spans="1:8" ht="15" customHeight="1" x14ac:dyDescent="0.15">
      <c r="A175" s="13" t="s">
        <v>328</v>
      </c>
      <c r="B175" s="282"/>
      <c r="C175" s="132"/>
      <c r="D175" s="17"/>
      <c r="E175" s="17"/>
      <c r="F175" s="17"/>
      <c r="G175" s="17"/>
      <c r="H175" s="17"/>
    </row>
    <row r="176" spans="1:8" ht="15" customHeight="1" x14ac:dyDescent="0.15">
      <c r="A176" s="13"/>
      <c r="B176" s="282"/>
      <c r="C176" s="131" t="s">
        <v>327</v>
      </c>
      <c r="D176" s="17">
        <v>45</v>
      </c>
      <c r="E176" s="17">
        <v>14</v>
      </c>
      <c r="F176" s="17">
        <v>31</v>
      </c>
      <c r="G176" s="17">
        <v>15</v>
      </c>
      <c r="H176" s="17">
        <v>30</v>
      </c>
    </row>
    <row r="177" spans="1:8" ht="15" customHeight="1" x14ac:dyDescent="0.15">
      <c r="A177" s="13"/>
      <c r="B177" s="282"/>
      <c r="C177" s="131" t="s">
        <v>326</v>
      </c>
      <c r="D177" s="17">
        <v>99</v>
      </c>
      <c r="E177" s="17">
        <v>23</v>
      </c>
      <c r="F177" s="17">
        <v>76</v>
      </c>
      <c r="G177" s="17">
        <v>14</v>
      </c>
      <c r="H177" s="17">
        <v>85</v>
      </c>
    </row>
    <row r="178" spans="1:8" ht="15" customHeight="1" x14ac:dyDescent="0.15">
      <c r="A178" s="13"/>
      <c r="B178" s="282"/>
      <c r="C178" s="131" t="s">
        <v>311</v>
      </c>
      <c r="D178" s="17">
        <v>662</v>
      </c>
      <c r="E178" s="17">
        <v>146</v>
      </c>
      <c r="F178" s="17">
        <v>516</v>
      </c>
      <c r="G178" s="17">
        <v>88</v>
      </c>
      <c r="H178" s="17">
        <v>574</v>
      </c>
    </row>
    <row r="179" spans="1:8" ht="15" customHeight="1" x14ac:dyDescent="0.15">
      <c r="A179" s="130"/>
      <c r="B179" s="26"/>
      <c r="C179" s="129" t="s">
        <v>138</v>
      </c>
      <c r="D179" s="17">
        <v>122</v>
      </c>
      <c r="E179" s="17">
        <v>20</v>
      </c>
      <c r="F179" s="17">
        <v>102</v>
      </c>
      <c r="G179" s="17">
        <v>20</v>
      </c>
      <c r="H179" s="17">
        <v>102</v>
      </c>
    </row>
    <row r="180" spans="1:8" ht="15" customHeight="1" x14ac:dyDescent="0.15">
      <c r="A180" s="53" t="s">
        <v>325</v>
      </c>
      <c r="B180" s="11" t="s">
        <v>7</v>
      </c>
      <c r="C180" s="53" t="s">
        <v>90</v>
      </c>
      <c r="D180" s="17">
        <v>1238</v>
      </c>
      <c r="E180" s="17">
        <v>621</v>
      </c>
      <c r="F180" s="17">
        <v>617</v>
      </c>
      <c r="G180" s="17">
        <v>463</v>
      </c>
      <c r="H180" s="17">
        <v>775</v>
      </c>
    </row>
    <row r="181" spans="1:8" ht="15" customHeight="1" x14ac:dyDescent="0.15">
      <c r="A181" s="131" t="s">
        <v>324</v>
      </c>
      <c r="B181" s="14" t="s">
        <v>8</v>
      </c>
      <c r="C181" s="132"/>
      <c r="D181" s="17"/>
      <c r="E181" s="17"/>
      <c r="F181" s="17"/>
      <c r="G181" s="17"/>
      <c r="H181" s="17"/>
    </row>
    <row r="182" spans="1:8" ht="15" customHeight="1" x14ac:dyDescent="0.15">
      <c r="A182" s="13"/>
      <c r="B182" s="14" t="s">
        <v>9</v>
      </c>
      <c r="C182" s="131" t="s">
        <v>323</v>
      </c>
      <c r="D182" s="17">
        <v>171</v>
      </c>
      <c r="E182" s="17">
        <v>88</v>
      </c>
      <c r="F182" s="17">
        <v>83</v>
      </c>
      <c r="G182" s="17">
        <v>57</v>
      </c>
      <c r="H182" s="17">
        <v>114</v>
      </c>
    </row>
    <row r="183" spans="1:8" ht="15" customHeight="1" x14ac:dyDescent="0.15">
      <c r="A183" s="13"/>
      <c r="B183" s="14" t="s">
        <v>10</v>
      </c>
      <c r="C183" s="131" t="s">
        <v>322</v>
      </c>
      <c r="D183" s="17">
        <v>987</v>
      </c>
      <c r="E183" s="17">
        <v>502</v>
      </c>
      <c r="F183" s="17">
        <v>485</v>
      </c>
      <c r="G183" s="17">
        <v>389</v>
      </c>
      <c r="H183" s="17">
        <v>598</v>
      </c>
    </row>
    <row r="184" spans="1:8" ht="15" customHeight="1" x14ac:dyDescent="0.15">
      <c r="A184" s="130"/>
      <c r="B184" s="77"/>
      <c r="C184" s="129" t="s">
        <v>138</v>
      </c>
      <c r="D184" s="17">
        <v>80</v>
      </c>
      <c r="E184" s="17">
        <v>31</v>
      </c>
      <c r="F184" s="17">
        <v>49</v>
      </c>
      <c r="G184" s="17">
        <v>17</v>
      </c>
      <c r="H184" s="17">
        <v>63</v>
      </c>
    </row>
    <row r="185" spans="1:8" ht="15" customHeight="1" x14ac:dyDescent="0.15">
      <c r="A185" s="53" t="s">
        <v>325</v>
      </c>
      <c r="B185" s="127" t="s">
        <v>2</v>
      </c>
      <c r="C185" s="53" t="s">
        <v>90</v>
      </c>
      <c r="D185" s="17">
        <v>847</v>
      </c>
      <c r="E185" s="17">
        <v>238</v>
      </c>
      <c r="F185" s="17">
        <v>609</v>
      </c>
      <c r="G185" s="17">
        <v>150</v>
      </c>
      <c r="H185" s="17">
        <v>697</v>
      </c>
    </row>
    <row r="186" spans="1:8" ht="15" customHeight="1" x14ac:dyDescent="0.15">
      <c r="A186" s="131" t="s">
        <v>324</v>
      </c>
      <c r="B186" s="128" t="s">
        <v>3</v>
      </c>
      <c r="C186" s="132"/>
      <c r="D186" s="17"/>
      <c r="E186" s="17"/>
      <c r="F186" s="17"/>
      <c r="G186" s="17"/>
      <c r="H186" s="17"/>
    </row>
    <row r="187" spans="1:8" ht="15" customHeight="1" x14ac:dyDescent="0.15">
      <c r="A187" s="13"/>
      <c r="B187" s="128" t="s">
        <v>4</v>
      </c>
      <c r="C187" s="131" t="s">
        <v>323</v>
      </c>
      <c r="D187" s="17">
        <v>105</v>
      </c>
      <c r="E187" s="17">
        <v>25</v>
      </c>
      <c r="F187" s="17">
        <v>80</v>
      </c>
      <c r="G187" s="17">
        <v>29</v>
      </c>
      <c r="H187" s="17">
        <v>76</v>
      </c>
    </row>
    <row r="188" spans="1:8" ht="15" customHeight="1" x14ac:dyDescent="0.15">
      <c r="A188" s="13"/>
      <c r="B188" s="128"/>
      <c r="C188" s="131" t="s">
        <v>322</v>
      </c>
      <c r="D188" s="17">
        <v>656</v>
      </c>
      <c r="E188" s="17">
        <v>199</v>
      </c>
      <c r="F188" s="17">
        <v>457</v>
      </c>
      <c r="G188" s="17">
        <v>115</v>
      </c>
      <c r="H188" s="17">
        <v>541</v>
      </c>
    </row>
    <row r="189" spans="1:8" ht="15" customHeight="1" x14ac:dyDescent="0.15">
      <c r="A189" s="130"/>
      <c r="B189" s="128"/>
      <c r="C189" s="129" t="s">
        <v>138</v>
      </c>
      <c r="D189" s="17">
        <v>86</v>
      </c>
      <c r="E189" s="17">
        <v>14</v>
      </c>
      <c r="F189" s="17">
        <v>72</v>
      </c>
      <c r="G189" s="17">
        <v>6</v>
      </c>
      <c r="H189" s="17">
        <v>80</v>
      </c>
    </row>
    <row r="190" spans="1:8" ht="15" customHeight="1" x14ac:dyDescent="0.15">
      <c r="A190" s="53" t="s">
        <v>325</v>
      </c>
      <c r="B190" s="281" t="s">
        <v>5</v>
      </c>
      <c r="C190" s="53" t="s">
        <v>90</v>
      </c>
      <c r="D190" s="17">
        <v>928</v>
      </c>
      <c r="E190" s="17">
        <v>203</v>
      </c>
      <c r="F190" s="17">
        <v>725</v>
      </c>
      <c r="G190" s="17">
        <v>137</v>
      </c>
      <c r="H190" s="17">
        <v>791</v>
      </c>
    </row>
    <row r="191" spans="1:8" ht="15" customHeight="1" x14ac:dyDescent="0.15">
      <c r="A191" s="131" t="s">
        <v>324</v>
      </c>
      <c r="B191" s="282"/>
      <c r="C191" s="132"/>
      <c r="D191" s="17"/>
      <c r="E191" s="17"/>
      <c r="F191" s="17"/>
      <c r="G191" s="17"/>
      <c r="H191" s="17"/>
    </row>
    <row r="192" spans="1:8" ht="15" customHeight="1" x14ac:dyDescent="0.15">
      <c r="A192" s="13"/>
      <c r="B192" s="282"/>
      <c r="C192" s="131" t="s">
        <v>323</v>
      </c>
      <c r="D192" s="17">
        <v>205</v>
      </c>
      <c r="E192" s="17">
        <v>47</v>
      </c>
      <c r="F192" s="17">
        <v>158</v>
      </c>
      <c r="G192" s="17">
        <v>32</v>
      </c>
      <c r="H192" s="17">
        <v>173</v>
      </c>
    </row>
    <row r="193" spans="1:8" ht="15" customHeight="1" x14ac:dyDescent="0.15">
      <c r="A193" s="13"/>
      <c r="B193" s="282"/>
      <c r="C193" s="131" t="s">
        <v>322</v>
      </c>
      <c r="D193" s="17">
        <v>648</v>
      </c>
      <c r="E193" s="17">
        <v>145</v>
      </c>
      <c r="F193" s="17">
        <v>503</v>
      </c>
      <c r="G193" s="17">
        <v>96</v>
      </c>
      <c r="H193" s="17">
        <v>552</v>
      </c>
    </row>
    <row r="194" spans="1:8" ht="15" customHeight="1" x14ac:dyDescent="0.15">
      <c r="A194" s="130"/>
      <c r="B194" s="302"/>
      <c r="C194" s="129" t="s">
        <v>138</v>
      </c>
      <c r="D194" s="17">
        <v>75</v>
      </c>
      <c r="E194" s="17">
        <v>11</v>
      </c>
      <c r="F194" s="17">
        <v>64</v>
      </c>
      <c r="G194" s="17">
        <v>9</v>
      </c>
      <c r="H194" s="17">
        <v>66</v>
      </c>
    </row>
  </sheetData>
  <mergeCells count="10">
    <mergeCell ref="G2:H2"/>
    <mergeCell ref="B18:B22"/>
    <mergeCell ref="B58:B62"/>
    <mergeCell ref="B77:B81"/>
    <mergeCell ref="B93:B97"/>
    <mergeCell ref="B115:B119"/>
    <mergeCell ref="B167:B171"/>
    <mergeCell ref="B174:B178"/>
    <mergeCell ref="B190:B194"/>
    <mergeCell ref="E2:F2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rowBreaks count="1" manualBreakCount="1">
    <brk id="6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FA33-619C-4CD2-B4E8-56FFE8D8753C}">
  <dimension ref="A1:F63"/>
  <sheetViews>
    <sheetView showGridLines="0" view="pageBreakPreview" zoomScaleNormal="115" zoomScaleSheetLayoutView="100" workbookViewId="0">
      <pane ySplit="3" topLeftCell="A4" activePane="bottomLeft" state="frozen"/>
      <selection pane="bottomLeft"/>
    </sheetView>
  </sheetViews>
  <sheetFormatPr defaultColWidth="8" defaultRowHeight="15" customHeight="1" x14ac:dyDescent="0.15"/>
  <cols>
    <col min="1" max="1" width="18.7109375" style="1" customWidth="1"/>
    <col min="2" max="2" width="4.28515625" style="1" customWidth="1"/>
    <col min="3" max="3" width="18.7109375" style="1" customWidth="1"/>
    <col min="4" max="6" width="9.28515625" style="1" customWidth="1"/>
    <col min="7" max="16384" width="8" style="1"/>
  </cols>
  <sheetData>
    <row r="1" spans="1:6" ht="15" customHeight="1" x14ac:dyDescent="0.15">
      <c r="D1" s="1" t="s">
        <v>283</v>
      </c>
    </row>
    <row r="3" spans="1:6" s="7" customFormat="1" ht="12.95" customHeight="1" x14ac:dyDescent="0.15">
      <c r="A3" s="3"/>
      <c r="B3" s="4"/>
      <c r="C3" s="148"/>
      <c r="D3" s="161" t="s">
        <v>24</v>
      </c>
      <c r="E3" s="161" t="s">
        <v>25</v>
      </c>
      <c r="F3" s="161" t="s">
        <v>282</v>
      </c>
    </row>
    <row r="4" spans="1:6" ht="15" customHeight="1" x14ac:dyDescent="0.15">
      <c r="A4" s="10" t="s">
        <v>374</v>
      </c>
      <c r="B4" s="24" t="s">
        <v>7</v>
      </c>
      <c r="C4" s="189" t="s">
        <v>90</v>
      </c>
      <c r="D4" s="90">
        <v>1147</v>
      </c>
      <c r="E4" s="90">
        <v>6794</v>
      </c>
      <c r="F4" s="93">
        <v>34.383279364144833</v>
      </c>
    </row>
    <row r="5" spans="1:6" ht="15" customHeight="1" x14ac:dyDescent="0.15">
      <c r="A5" s="13"/>
      <c r="B5" s="25" t="s">
        <v>8</v>
      </c>
      <c r="C5" s="131" t="s">
        <v>373</v>
      </c>
      <c r="D5" s="28">
        <v>538</v>
      </c>
      <c r="E5" s="28">
        <v>3337</v>
      </c>
      <c r="F5" s="15">
        <v>34.581959844171415</v>
      </c>
    </row>
    <row r="6" spans="1:6" ht="15" customHeight="1" x14ac:dyDescent="0.15">
      <c r="A6" s="13"/>
      <c r="B6" s="25" t="s">
        <v>9</v>
      </c>
      <c r="C6" s="131" t="s">
        <v>372</v>
      </c>
      <c r="D6" s="28">
        <v>69</v>
      </c>
      <c r="E6" s="28">
        <v>423</v>
      </c>
      <c r="F6" s="15">
        <v>45.626477541371159</v>
      </c>
    </row>
    <row r="7" spans="1:6" ht="15" customHeight="1" x14ac:dyDescent="0.15">
      <c r="A7" s="13"/>
      <c r="B7" s="25" t="s">
        <v>10</v>
      </c>
      <c r="C7" s="131" t="s">
        <v>371</v>
      </c>
      <c r="D7" s="28">
        <v>124</v>
      </c>
      <c r="E7" s="28">
        <v>792</v>
      </c>
      <c r="F7" s="15">
        <v>28.28282828282828</v>
      </c>
    </row>
    <row r="8" spans="1:6" ht="15" customHeight="1" x14ac:dyDescent="0.15">
      <c r="A8" s="13"/>
      <c r="B8" s="25"/>
      <c r="C8" s="131" t="s">
        <v>370</v>
      </c>
      <c r="D8" s="28">
        <v>731</v>
      </c>
      <c r="E8" s="28">
        <v>4552</v>
      </c>
      <c r="F8" s="15">
        <v>34.512302284710017</v>
      </c>
    </row>
    <row r="9" spans="1:6" ht="15" customHeight="1" x14ac:dyDescent="0.15">
      <c r="A9" s="13"/>
      <c r="B9" s="26"/>
      <c r="C9" s="129" t="s">
        <v>356</v>
      </c>
      <c r="D9" s="29">
        <v>416</v>
      </c>
      <c r="E9" s="29">
        <v>2242</v>
      </c>
      <c r="F9" s="9">
        <v>34.121320249776986</v>
      </c>
    </row>
    <row r="10" spans="1:6" ht="15" customHeight="1" x14ac:dyDescent="0.15">
      <c r="A10" s="13"/>
      <c r="B10" s="14" t="s">
        <v>2</v>
      </c>
      <c r="C10" s="189" t="s">
        <v>90</v>
      </c>
      <c r="D10" s="90">
        <v>603</v>
      </c>
      <c r="E10" s="90">
        <v>2340</v>
      </c>
      <c r="F10" s="93">
        <v>31.623931623931622</v>
      </c>
    </row>
    <row r="11" spans="1:6" ht="15" customHeight="1" x14ac:dyDescent="0.15">
      <c r="A11" s="13"/>
      <c r="B11" s="14" t="s">
        <v>3</v>
      </c>
      <c r="C11" s="131" t="s">
        <v>373</v>
      </c>
      <c r="D11" s="28">
        <v>65</v>
      </c>
      <c r="E11" s="28">
        <v>298</v>
      </c>
      <c r="F11" s="15">
        <v>36.241610738255034</v>
      </c>
    </row>
    <row r="12" spans="1:6" ht="15" customHeight="1" x14ac:dyDescent="0.15">
      <c r="A12" s="13"/>
      <c r="B12" s="14" t="s">
        <v>4</v>
      </c>
      <c r="C12" s="131" t="s">
        <v>372</v>
      </c>
      <c r="D12" s="28">
        <v>76</v>
      </c>
      <c r="E12" s="28">
        <v>335</v>
      </c>
      <c r="F12" s="15">
        <v>46.865671641791046</v>
      </c>
    </row>
    <row r="13" spans="1:6" ht="15" customHeight="1" x14ac:dyDescent="0.15">
      <c r="A13" s="13"/>
      <c r="B13" s="14"/>
      <c r="C13" s="131" t="s">
        <v>371</v>
      </c>
      <c r="D13" s="28">
        <v>63</v>
      </c>
      <c r="E13" s="28">
        <v>263</v>
      </c>
      <c r="F13" s="15">
        <v>36.121673003802279</v>
      </c>
    </row>
    <row r="14" spans="1:6" ht="15" customHeight="1" x14ac:dyDescent="0.15">
      <c r="A14" s="13"/>
      <c r="B14" s="14"/>
      <c r="C14" s="131" t="s">
        <v>370</v>
      </c>
      <c r="D14" s="28">
        <v>204</v>
      </c>
      <c r="E14" s="28">
        <v>896</v>
      </c>
      <c r="F14" s="15">
        <v>40.178571428571431</v>
      </c>
    </row>
    <row r="15" spans="1:6" ht="15" customHeight="1" x14ac:dyDescent="0.15">
      <c r="A15" s="13"/>
      <c r="B15" s="14"/>
      <c r="C15" s="129" t="s">
        <v>356</v>
      </c>
      <c r="D15" s="29">
        <v>399</v>
      </c>
      <c r="E15" s="29">
        <v>1444</v>
      </c>
      <c r="F15" s="9">
        <v>26.315789473684209</v>
      </c>
    </row>
    <row r="16" spans="1:6" ht="15" customHeight="1" x14ac:dyDescent="0.15">
      <c r="A16" s="13"/>
      <c r="B16" s="281" t="s">
        <v>5</v>
      </c>
      <c r="C16" s="189" t="s">
        <v>90</v>
      </c>
      <c r="D16" s="90">
        <v>698</v>
      </c>
      <c r="E16" s="90">
        <v>2468</v>
      </c>
      <c r="F16" s="93">
        <v>23.66288492706645</v>
      </c>
    </row>
    <row r="17" spans="1:6" ht="15" customHeight="1" x14ac:dyDescent="0.15">
      <c r="A17" s="13"/>
      <c r="B17" s="282"/>
      <c r="C17" s="131" t="s">
        <v>373</v>
      </c>
      <c r="D17" s="28">
        <v>162</v>
      </c>
      <c r="E17" s="28">
        <v>523</v>
      </c>
      <c r="F17" s="15">
        <v>25.621414913957935</v>
      </c>
    </row>
    <row r="18" spans="1:6" ht="15" customHeight="1" x14ac:dyDescent="0.15">
      <c r="A18" s="13"/>
      <c r="B18" s="282"/>
      <c r="C18" s="131" t="s">
        <v>372</v>
      </c>
      <c r="D18" s="28">
        <v>55</v>
      </c>
      <c r="E18" s="28">
        <v>237</v>
      </c>
      <c r="F18" s="15">
        <v>44.725738396624472</v>
      </c>
    </row>
    <row r="19" spans="1:6" ht="15" customHeight="1" x14ac:dyDescent="0.15">
      <c r="A19" s="13"/>
      <c r="B19" s="282"/>
      <c r="C19" s="131" t="s">
        <v>371</v>
      </c>
      <c r="D19" s="28">
        <v>117</v>
      </c>
      <c r="E19" s="28">
        <v>449</v>
      </c>
      <c r="F19" s="15">
        <v>22.717149220489976</v>
      </c>
    </row>
    <row r="20" spans="1:6" ht="15" customHeight="1" x14ac:dyDescent="0.15">
      <c r="A20" s="13"/>
      <c r="B20" s="282"/>
      <c r="C20" s="131" t="s">
        <v>370</v>
      </c>
      <c r="D20" s="28">
        <v>334</v>
      </c>
      <c r="E20" s="28">
        <v>1209</v>
      </c>
      <c r="F20" s="15">
        <v>28.287841191066999</v>
      </c>
    </row>
    <row r="21" spans="1:6" ht="15" customHeight="1" x14ac:dyDescent="0.15">
      <c r="A21" s="130"/>
      <c r="B21" s="77"/>
      <c r="C21" s="129" t="s">
        <v>356</v>
      </c>
      <c r="D21" s="29">
        <v>364</v>
      </c>
      <c r="E21" s="29">
        <v>1259</v>
      </c>
      <c r="F21" s="9">
        <v>19.221604447974585</v>
      </c>
    </row>
    <row r="22" spans="1:6" ht="15" customHeight="1" x14ac:dyDescent="0.15">
      <c r="A22" s="10" t="s">
        <v>369</v>
      </c>
      <c r="B22" s="24" t="s">
        <v>7</v>
      </c>
      <c r="C22" s="189" t="s">
        <v>90</v>
      </c>
      <c r="D22" s="90">
        <v>1147</v>
      </c>
      <c r="E22" s="90">
        <v>6794</v>
      </c>
      <c r="F22" s="93">
        <v>34.383279364144833</v>
      </c>
    </row>
    <row r="23" spans="1:6" ht="15" customHeight="1" x14ac:dyDescent="0.15">
      <c r="A23" s="13"/>
      <c r="B23" s="25" t="s">
        <v>8</v>
      </c>
      <c r="C23" s="131" t="s">
        <v>368</v>
      </c>
      <c r="D23" s="28">
        <v>456</v>
      </c>
      <c r="E23" s="28">
        <v>2749</v>
      </c>
      <c r="F23" s="15">
        <v>34.95816660603856</v>
      </c>
    </row>
    <row r="24" spans="1:6" ht="15" customHeight="1" x14ac:dyDescent="0.15">
      <c r="A24" s="13"/>
      <c r="B24" s="25" t="s">
        <v>9</v>
      </c>
      <c r="C24" s="131" t="s">
        <v>367</v>
      </c>
      <c r="D24" s="28">
        <v>188</v>
      </c>
      <c r="E24" s="28">
        <v>966</v>
      </c>
      <c r="F24" s="15">
        <v>35.921325051759837</v>
      </c>
    </row>
    <row r="25" spans="1:6" ht="15" customHeight="1" x14ac:dyDescent="0.15">
      <c r="A25" s="13"/>
      <c r="B25" s="25" t="s">
        <v>10</v>
      </c>
      <c r="C25" s="131" t="s">
        <v>366</v>
      </c>
      <c r="D25" s="28">
        <v>456</v>
      </c>
      <c r="E25" s="28">
        <v>2772</v>
      </c>
      <c r="F25" s="15">
        <v>33.802308802308801</v>
      </c>
    </row>
    <row r="26" spans="1:6" ht="15" customHeight="1" x14ac:dyDescent="0.15">
      <c r="A26" s="13"/>
      <c r="B26" s="25"/>
      <c r="C26" s="129" t="s">
        <v>365</v>
      </c>
      <c r="D26" s="28">
        <v>47</v>
      </c>
      <c r="E26" s="28">
        <v>307</v>
      </c>
      <c r="F26" s="15">
        <v>29.641693811074919</v>
      </c>
    </row>
    <row r="27" spans="1:6" ht="15" customHeight="1" x14ac:dyDescent="0.15">
      <c r="A27" s="13"/>
      <c r="B27" s="190" t="s">
        <v>2</v>
      </c>
      <c r="C27" s="189" t="s">
        <v>90</v>
      </c>
      <c r="D27" s="90">
        <v>603</v>
      </c>
      <c r="E27" s="90">
        <v>2340</v>
      </c>
      <c r="F27" s="93">
        <v>31.623931623931622</v>
      </c>
    </row>
    <row r="28" spans="1:6" ht="15" customHeight="1" x14ac:dyDescent="0.15">
      <c r="A28" s="13"/>
      <c r="B28" s="14" t="s">
        <v>3</v>
      </c>
      <c r="C28" s="131" t="s">
        <v>368</v>
      </c>
      <c r="D28" s="28">
        <v>114</v>
      </c>
      <c r="E28" s="28">
        <v>539</v>
      </c>
      <c r="F28" s="15">
        <v>36.363636363636367</v>
      </c>
    </row>
    <row r="29" spans="1:6" ht="15" customHeight="1" x14ac:dyDescent="0.15">
      <c r="A29" s="13"/>
      <c r="B29" s="14" t="s">
        <v>4</v>
      </c>
      <c r="C29" s="131" t="s">
        <v>367</v>
      </c>
      <c r="D29" s="28">
        <v>129</v>
      </c>
      <c r="E29" s="28">
        <v>452</v>
      </c>
      <c r="F29" s="15">
        <v>32.079646017699112</v>
      </c>
    </row>
    <row r="30" spans="1:6" ht="15" customHeight="1" x14ac:dyDescent="0.15">
      <c r="A30" s="13"/>
      <c r="B30" s="14"/>
      <c r="C30" s="131" t="s">
        <v>366</v>
      </c>
      <c r="D30" s="28">
        <v>299</v>
      </c>
      <c r="E30" s="28">
        <v>1180</v>
      </c>
      <c r="F30" s="15">
        <v>30.338983050847457</v>
      </c>
    </row>
    <row r="31" spans="1:6" ht="15" customHeight="1" x14ac:dyDescent="0.15">
      <c r="A31" s="13"/>
      <c r="B31" s="14"/>
      <c r="C31" s="129" t="s">
        <v>365</v>
      </c>
      <c r="D31" s="28">
        <v>61</v>
      </c>
      <c r="E31" s="28">
        <v>169</v>
      </c>
      <c r="F31" s="15">
        <v>24.260355029585799</v>
      </c>
    </row>
    <row r="32" spans="1:6" ht="15" customHeight="1" x14ac:dyDescent="0.15">
      <c r="A32" s="13"/>
      <c r="B32" s="281" t="s">
        <v>5</v>
      </c>
      <c r="C32" s="189" t="s">
        <v>90</v>
      </c>
      <c r="D32" s="90">
        <v>698</v>
      </c>
      <c r="E32" s="90">
        <v>2468</v>
      </c>
      <c r="F32" s="93">
        <v>23.66288492706645</v>
      </c>
    </row>
    <row r="33" spans="1:6" ht="15" customHeight="1" x14ac:dyDescent="0.15">
      <c r="A33" s="13"/>
      <c r="B33" s="282"/>
      <c r="C33" s="131" t="s">
        <v>368</v>
      </c>
      <c r="D33" s="28">
        <v>204</v>
      </c>
      <c r="E33" s="28">
        <v>756</v>
      </c>
      <c r="F33" s="15">
        <v>21.957671957671955</v>
      </c>
    </row>
    <row r="34" spans="1:6" ht="15" customHeight="1" x14ac:dyDescent="0.15">
      <c r="A34" s="13"/>
      <c r="B34" s="282"/>
      <c r="C34" s="131" t="s">
        <v>367</v>
      </c>
      <c r="D34" s="28">
        <v>158</v>
      </c>
      <c r="E34" s="28">
        <v>551</v>
      </c>
      <c r="F34" s="15">
        <v>27.404718693284934</v>
      </c>
    </row>
    <row r="35" spans="1:6" ht="15" customHeight="1" x14ac:dyDescent="0.15">
      <c r="A35" s="13"/>
      <c r="B35" s="282"/>
      <c r="C35" s="131" t="s">
        <v>366</v>
      </c>
      <c r="D35" s="28">
        <v>291</v>
      </c>
      <c r="E35" s="28">
        <v>995</v>
      </c>
      <c r="F35" s="15">
        <v>25.025125628140703</v>
      </c>
    </row>
    <row r="36" spans="1:6" ht="15" customHeight="1" x14ac:dyDescent="0.15">
      <c r="A36" s="130"/>
      <c r="B36" s="302"/>
      <c r="C36" s="129" t="s">
        <v>365</v>
      </c>
      <c r="D36" s="29">
        <v>45</v>
      </c>
      <c r="E36" s="29">
        <v>166</v>
      </c>
      <c r="F36" s="9">
        <v>10.843373493975903</v>
      </c>
    </row>
    <row r="37" spans="1:6" ht="15" customHeight="1" x14ac:dyDescent="0.15">
      <c r="A37" s="10" t="s">
        <v>364</v>
      </c>
      <c r="B37" s="24" t="s">
        <v>7</v>
      </c>
      <c r="C37" s="189" t="s">
        <v>90</v>
      </c>
      <c r="D37" s="90">
        <v>1147</v>
      </c>
      <c r="E37" s="90">
        <v>6794</v>
      </c>
      <c r="F37" s="93">
        <v>34.383279364144833</v>
      </c>
    </row>
    <row r="38" spans="1:6" ht="15" customHeight="1" x14ac:dyDescent="0.15">
      <c r="A38" s="13"/>
      <c r="B38" s="25" t="s">
        <v>8</v>
      </c>
      <c r="C38" s="131" t="s">
        <v>363</v>
      </c>
      <c r="D38" s="28">
        <v>161</v>
      </c>
      <c r="E38" s="28">
        <v>886</v>
      </c>
      <c r="F38" s="15">
        <v>36.681715575620764</v>
      </c>
    </row>
    <row r="39" spans="1:6" ht="15" customHeight="1" x14ac:dyDescent="0.15">
      <c r="A39" s="13"/>
      <c r="B39" s="25" t="s">
        <v>9</v>
      </c>
      <c r="C39" s="131" t="s">
        <v>362</v>
      </c>
      <c r="D39" s="28">
        <v>131</v>
      </c>
      <c r="E39" s="28">
        <v>879</v>
      </c>
      <c r="F39" s="15">
        <v>33.67463026166098</v>
      </c>
    </row>
    <row r="40" spans="1:6" ht="15" customHeight="1" x14ac:dyDescent="0.15">
      <c r="A40" s="13"/>
      <c r="B40" s="25" t="s">
        <v>10</v>
      </c>
      <c r="C40" s="131" t="s">
        <v>361</v>
      </c>
      <c r="D40" s="28">
        <v>150</v>
      </c>
      <c r="E40" s="28">
        <v>929</v>
      </c>
      <c r="F40" s="15">
        <v>37.567276641550052</v>
      </c>
    </row>
    <row r="41" spans="1:6" ht="15" customHeight="1" x14ac:dyDescent="0.15">
      <c r="A41" s="13"/>
      <c r="B41" s="25"/>
      <c r="C41" s="131" t="s">
        <v>360</v>
      </c>
      <c r="D41" s="28">
        <v>50</v>
      </c>
      <c r="E41" s="28">
        <v>334</v>
      </c>
      <c r="F41" s="15">
        <v>23.952095808383234</v>
      </c>
    </row>
    <row r="42" spans="1:6" ht="15" customHeight="1" x14ac:dyDescent="0.15">
      <c r="A42" s="13"/>
      <c r="B42" s="25"/>
      <c r="C42" s="131" t="s">
        <v>359</v>
      </c>
      <c r="D42" s="28">
        <v>116</v>
      </c>
      <c r="E42" s="28">
        <v>734</v>
      </c>
      <c r="F42" s="15">
        <v>29.155313351498634</v>
      </c>
    </row>
    <row r="43" spans="1:6" ht="15" customHeight="1" x14ac:dyDescent="0.15">
      <c r="A43" s="13"/>
      <c r="B43" s="25"/>
      <c r="C43" s="131" t="s">
        <v>358</v>
      </c>
      <c r="D43" s="28">
        <v>142</v>
      </c>
      <c r="E43" s="28">
        <v>916</v>
      </c>
      <c r="F43" s="15">
        <v>38.427947598253276</v>
      </c>
    </row>
    <row r="44" spans="1:6" ht="15" customHeight="1" x14ac:dyDescent="0.15">
      <c r="A44" s="13"/>
      <c r="B44" s="25"/>
      <c r="C44" s="131" t="s">
        <v>357</v>
      </c>
      <c r="D44" s="28">
        <v>124</v>
      </c>
      <c r="E44" s="28">
        <v>687</v>
      </c>
      <c r="F44" s="15">
        <v>36.535662299854437</v>
      </c>
    </row>
    <row r="45" spans="1:6" ht="15" customHeight="1" x14ac:dyDescent="0.15">
      <c r="A45" s="13"/>
      <c r="B45" s="26"/>
      <c r="C45" s="129" t="s">
        <v>356</v>
      </c>
      <c r="D45" s="28">
        <v>273</v>
      </c>
      <c r="E45" s="28">
        <v>1429</v>
      </c>
      <c r="F45" s="15">
        <v>32.820153953813858</v>
      </c>
    </row>
    <row r="46" spans="1:6" ht="15" customHeight="1" x14ac:dyDescent="0.15">
      <c r="A46" s="13"/>
      <c r="B46" s="14" t="s">
        <v>2</v>
      </c>
      <c r="C46" s="189" t="s">
        <v>90</v>
      </c>
      <c r="D46" s="90">
        <v>603</v>
      </c>
      <c r="E46" s="90">
        <v>2340</v>
      </c>
      <c r="F46" s="93">
        <v>31.623931623931622</v>
      </c>
    </row>
    <row r="47" spans="1:6" ht="15" customHeight="1" x14ac:dyDescent="0.15">
      <c r="A47" s="13"/>
      <c r="B47" s="14" t="s">
        <v>3</v>
      </c>
      <c r="C47" s="131" t="s">
        <v>363</v>
      </c>
      <c r="D47" s="28">
        <v>7</v>
      </c>
      <c r="E47" s="28">
        <v>48</v>
      </c>
      <c r="F47" s="15">
        <v>81.25</v>
      </c>
    </row>
    <row r="48" spans="1:6" ht="15" customHeight="1" x14ac:dyDescent="0.15">
      <c r="A48" s="13"/>
      <c r="B48" s="14" t="s">
        <v>4</v>
      </c>
      <c r="C48" s="131" t="s">
        <v>362</v>
      </c>
      <c r="D48" s="28">
        <v>27</v>
      </c>
      <c r="E48" s="28">
        <v>102</v>
      </c>
      <c r="F48" s="15">
        <v>32.352941176470587</v>
      </c>
    </row>
    <row r="49" spans="1:6" ht="15" customHeight="1" x14ac:dyDescent="0.15">
      <c r="A49" s="13"/>
      <c r="B49" s="14"/>
      <c r="C49" s="131" t="s">
        <v>361</v>
      </c>
      <c r="D49" s="28">
        <v>32</v>
      </c>
      <c r="E49" s="28">
        <v>120</v>
      </c>
      <c r="F49" s="15">
        <v>45.833333333333329</v>
      </c>
    </row>
    <row r="50" spans="1:6" ht="15" customHeight="1" x14ac:dyDescent="0.15">
      <c r="A50" s="13"/>
      <c r="B50" s="14"/>
      <c r="C50" s="131" t="s">
        <v>360</v>
      </c>
      <c r="D50" s="28">
        <v>18</v>
      </c>
      <c r="E50" s="28">
        <v>86</v>
      </c>
      <c r="F50" s="15">
        <v>25.581395348837212</v>
      </c>
    </row>
    <row r="51" spans="1:6" ht="15" customHeight="1" x14ac:dyDescent="0.15">
      <c r="A51" s="13"/>
      <c r="B51" s="14"/>
      <c r="C51" s="131" t="s">
        <v>359</v>
      </c>
      <c r="D51" s="28">
        <v>47</v>
      </c>
      <c r="E51" s="28">
        <v>209</v>
      </c>
      <c r="F51" s="15">
        <v>30.14354066985646</v>
      </c>
    </row>
    <row r="52" spans="1:6" ht="15" customHeight="1" x14ac:dyDescent="0.15">
      <c r="A52" s="13"/>
      <c r="B52" s="14"/>
      <c r="C52" s="131" t="s">
        <v>358</v>
      </c>
      <c r="D52" s="28">
        <v>59</v>
      </c>
      <c r="E52" s="28">
        <v>292</v>
      </c>
      <c r="F52" s="15">
        <v>32.87671232876712</v>
      </c>
    </row>
    <row r="53" spans="1:6" ht="15" customHeight="1" x14ac:dyDescent="0.15">
      <c r="A53" s="13"/>
      <c r="B53" s="14"/>
      <c r="C53" s="131" t="s">
        <v>357</v>
      </c>
      <c r="D53" s="28">
        <v>89</v>
      </c>
      <c r="E53" s="28">
        <v>356</v>
      </c>
      <c r="F53" s="15">
        <v>35.955056179775283</v>
      </c>
    </row>
    <row r="54" spans="1:6" ht="15" customHeight="1" x14ac:dyDescent="0.15">
      <c r="A54" s="13"/>
      <c r="B54" s="14"/>
      <c r="C54" s="129" t="s">
        <v>356</v>
      </c>
      <c r="D54" s="28">
        <v>324</v>
      </c>
      <c r="E54" s="28">
        <v>1127</v>
      </c>
      <c r="F54" s="15">
        <v>26.974267968056786</v>
      </c>
    </row>
    <row r="55" spans="1:6" ht="15" customHeight="1" x14ac:dyDescent="0.15">
      <c r="A55" s="13"/>
      <c r="B55" s="281" t="s">
        <v>5</v>
      </c>
      <c r="C55" s="189" t="s">
        <v>90</v>
      </c>
      <c r="D55" s="90">
        <v>698</v>
      </c>
      <c r="E55" s="90">
        <v>2468</v>
      </c>
      <c r="F55" s="93">
        <v>23.66288492706645</v>
      </c>
    </row>
    <row r="56" spans="1:6" ht="15" customHeight="1" x14ac:dyDescent="0.15">
      <c r="A56" s="13"/>
      <c r="B56" s="282"/>
      <c r="C56" s="131" t="s">
        <v>363</v>
      </c>
      <c r="D56" s="28">
        <v>27</v>
      </c>
      <c r="E56" s="28">
        <v>85</v>
      </c>
      <c r="F56" s="15">
        <v>18.823529411764707</v>
      </c>
    </row>
    <row r="57" spans="1:6" ht="15" customHeight="1" x14ac:dyDescent="0.15">
      <c r="A57" s="13"/>
      <c r="B57" s="282"/>
      <c r="C57" s="131" t="s">
        <v>362</v>
      </c>
      <c r="D57" s="28">
        <v>51</v>
      </c>
      <c r="E57" s="28">
        <v>157</v>
      </c>
      <c r="F57" s="15">
        <v>22.929936305732486</v>
      </c>
    </row>
    <row r="58" spans="1:6" ht="15" customHeight="1" x14ac:dyDescent="0.15">
      <c r="A58" s="13"/>
      <c r="B58" s="282"/>
      <c r="C58" s="131" t="s">
        <v>361</v>
      </c>
      <c r="D58" s="28">
        <v>56</v>
      </c>
      <c r="E58" s="28">
        <v>218</v>
      </c>
      <c r="F58" s="15">
        <v>33.944954128440372</v>
      </c>
    </row>
    <row r="59" spans="1:6" ht="15" customHeight="1" x14ac:dyDescent="0.15">
      <c r="A59" s="13"/>
      <c r="B59" s="282"/>
      <c r="C59" s="131" t="s">
        <v>360</v>
      </c>
      <c r="D59" s="28">
        <v>45</v>
      </c>
      <c r="E59" s="28">
        <v>193</v>
      </c>
      <c r="F59" s="15">
        <v>26.94300518134715</v>
      </c>
    </row>
    <row r="60" spans="1:6" ht="15" customHeight="1" x14ac:dyDescent="0.15">
      <c r="A60" s="13"/>
      <c r="B60" s="128"/>
      <c r="C60" s="131" t="s">
        <v>359</v>
      </c>
      <c r="D60" s="28">
        <v>75</v>
      </c>
      <c r="E60" s="28">
        <v>290</v>
      </c>
      <c r="F60" s="15">
        <v>19.655172413793103</v>
      </c>
    </row>
    <row r="61" spans="1:6" ht="15" customHeight="1" x14ac:dyDescent="0.15">
      <c r="A61" s="13"/>
      <c r="B61" s="128"/>
      <c r="C61" s="131" t="s">
        <v>358</v>
      </c>
      <c r="D61" s="28">
        <v>76</v>
      </c>
      <c r="E61" s="28">
        <v>281</v>
      </c>
      <c r="F61" s="15">
        <v>30.960854092526692</v>
      </c>
    </row>
    <row r="62" spans="1:6" ht="15" customHeight="1" x14ac:dyDescent="0.15">
      <c r="A62" s="13"/>
      <c r="B62" s="128"/>
      <c r="C62" s="131" t="s">
        <v>357</v>
      </c>
      <c r="D62" s="28">
        <v>128</v>
      </c>
      <c r="E62" s="28">
        <v>446</v>
      </c>
      <c r="F62" s="15">
        <v>26.681614349775785</v>
      </c>
    </row>
    <row r="63" spans="1:6" ht="15" customHeight="1" x14ac:dyDescent="0.15">
      <c r="A63" s="130"/>
      <c r="B63" s="77"/>
      <c r="C63" s="129" t="s">
        <v>356</v>
      </c>
      <c r="D63" s="29">
        <v>240</v>
      </c>
      <c r="E63" s="29">
        <v>798</v>
      </c>
      <c r="F63" s="9">
        <v>17.919799498746865</v>
      </c>
    </row>
  </sheetData>
  <mergeCells count="3">
    <mergeCell ref="B16:B20"/>
    <mergeCell ref="B32:B36"/>
    <mergeCell ref="B55:B59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rowBreaks count="1" manualBreakCount="1">
    <brk id="3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9F2ED-67E2-4F16-A77C-E11025882558}">
  <dimension ref="A1:O103"/>
  <sheetViews>
    <sheetView showGridLines="0" view="pageBreakPreview" zoomScaleNormal="115" zoomScaleSheetLayoutView="100" workbookViewId="0">
      <pane ySplit="3" topLeftCell="A4" activePane="bottomLeft" state="frozen"/>
      <selection pane="bottomLeft"/>
    </sheetView>
  </sheetViews>
  <sheetFormatPr defaultColWidth="8" defaultRowHeight="15" customHeight="1" x14ac:dyDescent="0.15"/>
  <cols>
    <col min="1" max="1" width="21.85546875" style="1" customWidth="1"/>
    <col min="2" max="2" width="4.28515625" style="1" customWidth="1"/>
    <col min="3" max="3" width="52.42578125" style="1" customWidth="1"/>
    <col min="4" max="6" width="9.28515625" style="1" customWidth="1"/>
    <col min="7" max="16384" width="8" style="1"/>
  </cols>
  <sheetData>
    <row r="1" spans="1:15" ht="15" customHeight="1" x14ac:dyDescent="0.15">
      <c r="D1" s="1" t="s">
        <v>283</v>
      </c>
      <c r="H1" s="7"/>
      <c r="I1" s="7"/>
      <c r="J1" s="7"/>
      <c r="K1" s="7"/>
      <c r="L1" s="7"/>
      <c r="M1" s="7"/>
      <c r="N1" s="7"/>
      <c r="O1" s="7"/>
    </row>
    <row r="2" spans="1:15" ht="15" customHeight="1" x14ac:dyDescent="0.15">
      <c r="H2" s="7"/>
      <c r="I2" s="7"/>
      <c r="J2" s="7"/>
      <c r="K2" s="7"/>
      <c r="L2" s="7"/>
      <c r="M2" s="7"/>
      <c r="N2" s="7"/>
      <c r="O2" s="7"/>
    </row>
    <row r="3" spans="1:15" s="7" customFormat="1" ht="18" customHeight="1" x14ac:dyDescent="0.15">
      <c r="A3" s="3"/>
      <c r="B3" s="4"/>
      <c r="C3" s="148"/>
      <c r="D3" s="161" t="s">
        <v>24</v>
      </c>
      <c r="E3" s="161" t="s">
        <v>25</v>
      </c>
      <c r="F3" s="161" t="s">
        <v>282</v>
      </c>
    </row>
    <row r="4" spans="1:15" s="7" customFormat="1" ht="12.95" customHeight="1" x14ac:dyDescent="0.15">
      <c r="A4" s="53" t="s">
        <v>310</v>
      </c>
      <c r="B4" s="188" t="s">
        <v>7</v>
      </c>
      <c r="C4" s="189" t="s">
        <v>90</v>
      </c>
      <c r="D4" s="90">
        <v>1147</v>
      </c>
      <c r="E4" s="90">
        <v>6794</v>
      </c>
      <c r="F4" s="93">
        <v>34.383279364144833</v>
      </c>
    </row>
    <row r="5" spans="1:15" s="7" customFormat="1" ht="12.95" customHeight="1" x14ac:dyDescent="0.15">
      <c r="A5" s="131" t="s">
        <v>49</v>
      </c>
      <c r="B5" s="187" t="s">
        <v>8</v>
      </c>
      <c r="C5" s="131" t="s">
        <v>309</v>
      </c>
      <c r="D5" s="28">
        <v>214</v>
      </c>
      <c r="E5" s="28">
        <v>1022</v>
      </c>
      <c r="F5" s="15">
        <v>37.279843444227005</v>
      </c>
    </row>
    <row r="6" spans="1:15" s="7" customFormat="1" ht="12.95" customHeight="1" x14ac:dyDescent="0.15">
      <c r="A6" s="131"/>
      <c r="B6" s="187" t="s">
        <v>9</v>
      </c>
      <c r="C6" s="131" t="s">
        <v>308</v>
      </c>
      <c r="D6" s="28">
        <v>120</v>
      </c>
      <c r="E6" s="28">
        <v>624</v>
      </c>
      <c r="F6" s="15">
        <v>38.782051282051285</v>
      </c>
    </row>
    <row r="7" spans="1:15" s="7" customFormat="1" ht="12.95" customHeight="1" x14ac:dyDescent="0.15">
      <c r="A7" s="131"/>
      <c r="B7" s="187" t="s">
        <v>10</v>
      </c>
      <c r="C7" s="131" t="s">
        <v>307</v>
      </c>
      <c r="D7" s="28">
        <v>141</v>
      </c>
      <c r="E7" s="28">
        <v>915</v>
      </c>
      <c r="F7" s="15">
        <v>42.622950819672127</v>
      </c>
    </row>
    <row r="8" spans="1:15" s="7" customFormat="1" ht="12.95" customHeight="1" x14ac:dyDescent="0.15">
      <c r="A8" s="131"/>
      <c r="B8" s="187"/>
      <c r="C8" s="131" t="s">
        <v>306</v>
      </c>
      <c r="D8" s="28">
        <v>112</v>
      </c>
      <c r="E8" s="28">
        <v>752</v>
      </c>
      <c r="F8" s="15">
        <v>41.223404255319153</v>
      </c>
    </row>
    <row r="9" spans="1:15" s="7" customFormat="1" ht="12.95" customHeight="1" x14ac:dyDescent="0.15">
      <c r="A9" s="131"/>
      <c r="B9" s="187"/>
      <c r="C9" s="131" t="s">
        <v>305</v>
      </c>
      <c r="D9" s="28">
        <v>536</v>
      </c>
      <c r="E9" s="28">
        <v>3335</v>
      </c>
      <c r="F9" s="15">
        <v>28.095952023988009</v>
      </c>
    </row>
    <row r="10" spans="1:15" s="7" customFormat="1" ht="12.95" customHeight="1" x14ac:dyDescent="0.15">
      <c r="A10" s="131"/>
      <c r="B10" s="186"/>
      <c r="C10" s="129" t="s">
        <v>138</v>
      </c>
      <c r="D10" s="29">
        <v>24</v>
      </c>
      <c r="E10" s="29">
        <v>146</v>
      </c>
      <c r="F10" s="9">
        <v>52.054794520547944</v>
      </c>
    </row>
    <row r="11" spans="1:15" s="7" customFormat="1" ht="12.95" customHeight="1" x14ac:dyDescent="0.15">
      <c r="A11" s="131"/>
      <c r="B11" s="185" t="s">
        <v>2</v>
      </c>
      <c r="C11" s="189" t="s">
        <v>90</v>
      </c>
      <c r="D11" s="90">
        <v>603</v>
      </c>
      <c r="E11" s="90">
        <v>2340</v>
      </c>
      <c r="F11" s="93">
        <v>31.623931623931622</v>
      </c>
    </row>
    <row r="12" spans="1:15" s="7" customFormat="1" ht="12.95" customHeight="1" x14ac:dyDescent="0.15">
      <c r="A12" s="131"/>
      <c r="B12" s="184" t="s">
        <v>3</v>
      </c>
      <c r="C12" s="131" t="s">
        <v>309</v>
      </c>
      <c r="D12" s="28">
        <v>240</v>
      </c>
      <c r="E12" s="28">
        <v>748</v>
      </c>
      <c r="F12" s="15">
        <v>32.486631016042786</v>
      </c>
    </row>
    <row r="13" spans="1:15" s="7" customFormat="1" ht="12.95" customHeight="1" x14ac:dyDescent="0.15">
      <c r="A13" s="131"/>
      <c r="B13" s="184" t="s">
        <v>4</v>
      </c>
      <c r="C13" s="131" t="s">
        <v>308</v>
      </c>
      <c r="D13" s="28">
        <v>121</v>
      </c>
      <c r="E13" s="28">
        <v>468</v>
      </c>
      <c r="F13" s="15">
        <v>37.820512820512818</v>
      </c>
    </row>
    <row r="14" spans="1:15" s="7" customFormat="1" ht="12.95" customHeight="1" x14ac:dyDescent="0.15">
      <c r="A14" s="131"/>
      <c r="B14" s="184"/>
      <c r="C14" s="131" t="s">
        <v>307</v>
      </c>
      <c r="D14" s="28">
        <v>125</v>
      </c>
      <c r="E14" s="28">
        <v>558</v>
      </c>
      <c r="F14" s="15">
        <v>30.64516129032258</v>
      </c>
    </row>
    <row r="15" spans="1:15" s="7" customFormat="1" ht="12.95" customHeight="1" x14ac:dyDescent="0.15">
      <c r="A15" s="131"/>
      <c r="B15" s="184"/>
      <c r="C15" s="131" t="s">
        <v>306</v>
      </c>
      <c r="D15" s="28">
        <v>47</v>
      </c>
      <c r="E15" s="28">
        <v>236</v>
      </c>
      <c r="F15" s="15">
        <v>29.66101694915254</v>
      </c>
    </row>
    <row r="16" spans="1:15" s="7" customFormat="1" ht="12.95" customHeight="1" x14ac:dyDescent="0.15">
      <c r="A16" s="131"/>
      <c r="B16" s="187"/>
      <c r="C16" s="131" t="s">
        <v>305</v>
      </c>
      <c r="D16" s="28">
        <v>47</v>
      </c>
      <c r="E16" s="28">
        <v>244</v>
      </c>
      <c r="F16" s="15">
        <v>22.540983606557376</v>
      </c>
    </row>
    <row r="17" spans="1:6" s="7" customFormat="1" ht="12.95" customHeight="1" x14ac:dyDescent="0.15">
      <c r="A17" s="131"/>
      <c r="B17" s="186"/>
      <c r="C17" s="129" t="s">
        <v>138</v>
      </c>
      <c r="D17" s="29">
        <v>23</v>
      </c>
      <c r="E17" s="29">
        <v>86</v>
      </c>
      <c r="F17" s="9">
        <v>27.906976744186046</v>
      </c>
    </row>
    <row r="18" spans="1:6" s="7" customFormat="1" ht="12.95" customHeight="1" x14ac:dyDescent="0.15">
      <c r="A18" s="131"/>
      <c r="B18" s="303" t="s">
        <v>5</v>
      </c>
      <c r="C18" s="189" t="s">
        <v>90</v>
      </c>
      <c r="D18" s="90">
        <v>698</v>
      </c>
      <c r="E18" s="90">
        <v>2468</v>
      </c>
      <c r="F18" s="93">
        <v>23.66288492706645</v>
      </c>
    </row>
    <row r="19" spans="1:6" s="7" customFormat="1" ht="12.95" customHeight="1" x14ac:dyDescent="0.15">
      <c r="A19" s="131"/>
      <c r="B19" s="304"/>
      <c r="C19" s="131" t="s">
        <v>309</v>
      </c>
      <c r="D19" s="28">
        <v>241</v>
      </c>
      <c r="E19" s="28">
        <v>779</v>
      </c>
      <c r="F19" s="15">
        <v>21.566110397946083</v>
      </c>
    </row>
    <row r="20" spans="1:6" s="7" customFormat="1" ht="12.95" customHeight="1" x14ac:dyDescent="0.15">
      <c r="A20" s="131"/>
      <c r="B20" s="304"/>
      <c r="C20" s="131" t="s">
        <v>308</v>
      </c>
      <c r="D20" s="28">
        <v>107</v>
      </c>
      <c r="E20" s="28">
        <v>353</v>
      </c>
      <c r="F20" s="15">
        <v>24.645892351274785</v>
      </c>
    </row>
    <row r="21" spans="1:6" s="7" customFormat="1" ht="12.95" customHeight="1" x14ac:dyDescent="0.15">
      <c r="A21" s="131"/>
      <c r="B21" s="304"/>
      <c r="C21" s="131" t="s">
        <v>307</v>
      </c>
      <c r="D21" s="28">
        <v>120</v>
      </c>
      <c r="E21" s="28">
        <v>417</v>
      </c>
      <c r="F21" s="15">
        <v>27.338129496402878</v>
      </c>
    </row>
    <row r="22" spans="1:6" s="7" customFormat="1" ht="12.95" customHeight="1" x14ac:dyDescent="0.15">
      <c r="A22" s="131"/>
      <c r="B22" s="304"/>
      <c r="C22" s="131" t="s">
        <v>306</v>
      </c>
      <c r="D22" s="28">
        <v>64</v>
      </c>
      <c r="E22" s="28">
        <v>326</v>
      </c>
      <c r="F22" s="15">
        <v>32.515337423312886</v>
      </c>
    </row>
    <row r="23" spans="1:6" s="7" customFormat="1" ht="12.95" customHeight="1" x14ac:dyDescent="0.15">
      <c r="A23" s="131"/>
      <c r="B23" s="304"/>
      <c r="C23" s="131" t="s">
        <v>305</v>
      </c>
      <c r="D23" s="28">
        <v>152</v>
      </c>
      <c r="E23" s="28">
        <v>540</v>
      </c>
      <c r="F23" s="15">
        <v>19.074074074074073</v>
      </c>
    </row>
    <row r="24" spans="1:6" s="7" customFormat="1" ht="12.95" customHeight="1" x14ac:dyDescent="0.15">
      <c r="A24" s="129"/>
      <c r="B24" s="186"/>
      <c r="C24" s="129" t="s">
        <v>138</v>
      </c>
      <c r="D24" s="29">
        <v>14</v>
      </c>
      <c r="E24" s="29">
        <v>53</v>
      </c>
      <c r="F24" s="9">
        <v>11.320754716981133</v>
      </c>
    </row>
    <row r="25" spans="1:6" ht="12.95" customHeight="1" x14ac:dyDescent="0.15">
      <c r="A25" s="10" t="s">
        <v>407</v>
      </c>
      <c r="B25" s="24" t="s">
        <v>7</v>
      </c>
      <c r="C25" s="189" t="s">
        <v>90</v>
      </c>
      <c r="D25" s="90">
        <v>1147</v>
      </c>
      <c r="E25" s="90">
        <v>6794</v>
      </c>
      <c r="F25" s="93">
        <v>34.383279364144833</v>
      </c>
    </row>
    <row r="26" spans="1:6" ht="15" customHeight="1" x14ac:dyDescent="0.15">
      <c r="A26" s="13" t="s">
        <v>406</v>
      </c>
      <c r="B26" s="25" t="s">
        <v>8</v>
      </c>
      <c r="C26" s="131" t="s">
        <v>405</v>
      </c>
      <c r="D26" s="28">
        <v>27</v>
      </c>
      <c r="E26" s="28">
        <v>144</v>
      </c>
      <c r="F26" s="15">
        <v>59.722222222222221</v>
      </c>
    </row>
    <row r="27" spans="1:6" ht="15" customHeight="1" x14ac:dyDescent="0.15">
      <c r="A27" s="13"/>
      <c r="B27" s="25" t="s">
        <v>9</v>
      </c>
      <c r="C27" s="131" t="s">
        <v>404</v>
      </c>
      <c r="D27" s="28">
        <v>148</v>
      </c>
      <c r="E27" s="28">
        <v>904</v>
      </c>
      <c r="F27" s="15">
        <v>43.252212389380531</v>
      </c>
    </row>
    <row r="28" spans="1:6" ht="15" customHeight="1" x14ac:dyDescent="0.15">
      <c r="A28" s="13"/>
      <c r="B28" s="25" t="s">
        <v>10</v>
      </c>
      <c r="C28" s="131" t="s">
        <v>403</v>
      </c>
      <c r="D28" s="28">
        <v>334</v>
      </c>
      <c r="E28" s="28">
        <v>2107</v>
      </c>
      <c r="F28" s="15">
        <v>35.690555291884195</v>
      </c>
    </row>
    <row r="29" spans="1:6" ht="15" customHeight="1" x14ac:dyDescent="0.15">
      <c r="A29" s="13"/>
      <c r="B29" s="25"/>
      <c r="C29" s="131" t="s">
        <v>402</v>
      </c>
      <c r="D29" s="28">
        <v>600</v>
      </c>
      <c r="E29" s="28">
        <v>3503</v>
      </c>
      <c r="F29" s="15">
        <v>30.431059092206681</v>
      </c>
    </row>
    <row r="30" spans="1:6" ht="15" customHeight="1" x14ac:dyDescent="0.15">
      <c r="A30" s="13"/>
      <c r="B30" s="25"/>
      <c r="C30" s="131" t="s">
        <v>311</v>
      </c>
      <c r="D30" s="28">
        <v>1</v>
      </c>
      <c r="E30" s="28">
        <v>2</v>
      </c>
      <c r="F30" s="15">
        <v>0</v>
      </c>
    </row>
    <row r="31" spans="1:6" ht="15" customHeight="1" x14ac:dyDescent="0.15">
      <c r="A31" s="130"/>
      <c r="B31" s="26"/>
      <c r="C31" s="129" t="s">
        <v>138</v>
      </c>
      <c r="D31" s="29">
        <v>37</v>
      </c>
      <c r="E31" s="29">
        <v>134</v>
      </c>
      <c r="F31" s="9">
        <v>30.597014925373134</v>
      </c>
    </row>
    <row r="32" spans="1:6" ht="15" customHeight="1" x14ac:dyDescent="0.15">
      <c r="A32" s="53" t="s">
        <v>546</v>
      </c>
      <c r="B32" s="11" t="s">
        <v>2</v>
      </c>
      <c r="C32" s="189" t="s">
        <v>90</v>
      </c>
      <c r="D32" s="90">
        <v>573</v>
      </c>
      <c r="E32" s="90">
        <v>2193</v>
      </c>
      <c r="F32" s="93">
        <v>32.558139534883722</v>
      </c>
    </row>
    <row r="33" spans="1:6" ht="15" customHeight="1" x14ac:dyDescent="0.15">
      <c r="A33" s="13" t="s">
        <v>400</v>
      </c>
      <c r="B33" s="14" t="s">
        <v>3</v>
      </c>
      <c r="C33" s="131" t="s">
        <v>279</v>
      </c>
      <c r="D33" s="28">
        <v>46</v>
      </c>
      <c r="E33" s="28">
        <v>152</v>
      </c>
      <c r="F33" s="15">
        <v>30.921052631578949</v>
      </c>
    </row>
    <row r="34" spans="1:6" ht="15" customHeight="1" x14ac:dyDescent="0.15">
      <c r="A34" s="13" t="s">
        <v>398</v>
      </c>
      <c r="B34" s="14" t="s">
        <v>4</v>
      </c>
      <c r="C34" s="131" t="s">
        <v>278</v>
      </c>
      <c r="D34" s="28">
        <v>104</v>
      </c>
      <c r="E34" s="28">
        <v>377</v>
      </c>
      <c r="F34" s="15">
        <v>27.320954907161806</v>
      </c>
    </row>
    <row r="35" spans="1:6" ht="15" customHeight="1" x14ac:dyDescent="0.15">
      <c r="A35" s="13"/>
      <c r="B35" s="14"/>
      <c r="C35" s="131" t="s">
        <v>277</v>
      </c>
      <c r="D35" s="28">
        <v>141</v>
      </c>
      <c r="E35" s="28">
        <v>589</v>
      </c>
      <c r="F35" s="15">
        <v>34.634974533106963</v>
      </c>
    </row>
    <row r="36" spans="1:6" ht="15" customHeight="1" x14ac:dyDescent="0.15">
      <c r="A36" s="13"/>
      <c r="B36" s="14"/>
      <c r="C36" s="131" t="s">
        <v>276</v>
      </c>
      <c r="D36" s="28">
        <v>106</v>
      </c>
      <c r="E36" s="28">
        <v>440</v>
      </c>
      <c r="F36" s="15">
        <v>33.636363636363633</v>
      </c>
    </row>
    <row r="37" spans="1:6" ht="15" customHeight="1" x14ac:dyDescent="0.15">
      <c r="A37" s="13"/>
      <c r="B37" s="14"/>
      <c r="C37" s="131" t="s">
        <v>401</v>
      </c>
      <c r="D37" s="28">
        <v>94</v>
      </c>
      <c r="E37" s="28">
        <v>336</v>
      </c>
      <c r="F37" s="15">
        <v>30.059523809523807</v>
      </c>
    </row>
    <row r="38" spans="1:6" ht="15" customHeight="1" x14ac:dyDescent="0.15">
      <c r="A38" s="13"/>
      <c r="B38" s="14"/>
      <c r="C38" s="129" t="s">
        <v>284</v>
      </c>
      <c r="D38" s="29">
        <v>82</v>
      </c>
      <c r="E38" s="29">
        <v>299</v>
      </c>
      <c r="F38" s="9">
        <v>37.123745819397989</v>
      </c>
    </row>
    <row r="39" spans="1:6" ht="15" customHeight="1" x14ac:dyDescent="0.15">
      <c r="A39" s="13"/>
      <c r="B39" s="281" t="s">
        <v>5</v>
      </c>
      <c r="C39" s="189" t="s">
        <v>90</v>
      </c>
      <c r="D39" s="90">
        <v>669</v>
      </c>
      <c r="E39" s="90">
        <v>2361</v>
      </c>
      <c r="F39" s="93">
        <v>23.761118170266837</v>
      </c>
    </row>
    <row r="40" spans="1:6" ht="15" customHeight="1" x14ac:dyDescent="0.15">
      <c r="A40" s="13"/>
      <c r="B40" s="282"/>
      <c r="C40" s="131" t="s">
        <v>279</v>
      </c>
      <c r="D40" s="28">
        <v>54</v>
      </c>
      <c r="E40" s="28">
        <v>140</v>
      </c>
      <c r="F40" s="15">
        <v>30</v>
      </c>
    </row>
    <row r="41" spans="1:6" ht="15" customHeight="1" x14ac:dyDescent="0.15">
      <c r="A41" s="13"/>
      <c r="B41" s="282"/>
      <c r="C41" s="131" t="s">
        <v>278</v>
      </c>
      <c r="D41" s="28">
        <v>93</v>
      </c>
      <c r="E41" s="28">
        <v>336</v>
      </c>
      <c r="F41" s="15">
        <v>24.107142857142858</v>
      </c>
    </row>
    <row r="42" spans="1:6" ht="15" customHeight="1" x14ac:dyDescent="0.15">
      <c r="A42" s="13"/>
      <c r="B42" s="282"/>
      <c r="C42" s="131" t="s">
        <v>277</v>
      </c>
      <c r="D42" s="28">
        <v>159</v>
      </c>
      <c r="E42" s="28">
        <v>546</v>
      </c>
      <c r="F42" s="15">
        <v>26.007326007326011</v>
      </c>
    </row>
    <row r="43" spans="1:6" ht="15" customHeight="1" x14ac:dyDescent="0.15">
      <c r="A43" s="13"/>
      <c r="B43" s="282"/>
      <c r="C43" s="131" t="s">
        <v>276</v>
      </c>
      <c r="D43" s="28">
        <v>150</v>
      </c>
      <c r="E43" s="28">
        <v>578</v>
      </c>
      <c r="F43" s="15">
        <v>19.20415224913495</v>
      </c>
    </row>
    <row r="44" spans="1:6" ht="15" customHeight="1" x14ac:dyDescent="0.15">
      <c r="A44" s="13"/>
      <c r="B44" s="128"/>
      <c r="C44" s="131" t="s">
        <v>401</v>
      </c>
      <c r="D44" s="28">
        <v>123</v>
      </c>
      <c r="E44" s="28">
        <v>434</v>
      </c>
      <c r="F44" s="15">
        <v>28.571428571428569</v>
      </c>
    </row>
    <row r="45" spans="1:6" ht="15" customHeight="1" x14ac:dyDescent="0.15">
      <c r="A45" s="130"/>
      <c r="B45" s="77"/>
      <c r="C45" s="129" t="s">
        <v>284</v>
      </c>
      <c r="D45" s="29">
        <v>90</v>
      </c>
      <c r="E45" s="29">
        <v>327</v>
      </c>
      <c r="F45" s="9">
        <v>18.654434250764528</v>
      </c>
    </row>
    <row r="46" spans="1:6" ht="15" customHeight="1" x14ac:dyDescent="0.15">
      <c r="A46" s="10" t="s">
        <v>549</v>
      </c>
      <c r="B46" s="24" t="s">
        <v>7</v>
      </c>
      <c r="C46" s="189" t="s">
        <v>90</v>
      </c>
      <c r="D46" s="90">
        <v>1147</v>
      </c>
      <c r="E46" s="90">
        <v>6794</v>
      </c>
      <c r="F46" s="93">
        <v>34.383279364144833</v>
      </c>
    </row>
    <row r="47" spans="1:6" ht="15" customHeight="1" x14ac:dyDescent="0.15">
      <c r="A47" s="13" t="s">
        <v>400</v>
      </c>
      <c r="B47" s="25" t="s">
        <v>8</v>
      </c>
      <c r="C47" s="131" t="s">
        <v>399</v>
      </c>
      <c r="D47" s="28">
        <v>146</v>
      </c>
      <c r="E47" s="28">
        <v>915</v>
      </c>
      <c r="F47" s="15">
        <v>32.459016393442624</v>
      </c>
    </row>
    <row r="48" spans="1:6" ht="15" customHeight="1" x14ac:dyDescent="0.15">
      <c r="A48" s="13" t="s">
        <v>398</v>
      </c>
      <c r="B48" s="25" t="s">
        <v>9</v>
      </c>
      <c r="C48" s="131" t="s">
        <v>397</v>
      </c>
      <c r="D48" s="28">
        <v>334</v>
      </c>
      <c r="E48" s="28">
        <v>1991</v>
      </c>
      <c r="F48" s="15">
        <v>30.487192365645406</v>
      </c>
    </row>
    <row r="49" spans="1:6" ht="15" customHeight="1" x14ac:dyDescent="0.15">
      <c r="A49" s="13"/>
      <c r="B49" s="25" t="s">
        <v>10</v>
      </c>
      <c r="C49" s="131" t="s">
        <v>396</v>
      </c>
      <c r="D49" s="28">
        <v>432</v>
      </c>
      <c r="E49" s="28">
        <v>2571</v>
      </c>
      <c r="F49" s="15">
        <v>37.728510307273432</v>
      </c>
    </row>
    <row r="50" spans="1:6" ht="15" customHeight="1" x14ac:dyDescent="0.15">
      <c r="A50" s="13"/>
      <c r="B50" s="25"/>
      <c r="C50" s="131" t="s">
        <v>395</v>
      </c>
      <c r="D50" s="28">
        <v>196</v>
      </c>
      <c r="E50" s="28">
        <v>1055</v>
      </c>
      <c r="F50" s="15">
        <v>36.492890995260666</v>
      </c>
    </row>
    <row r="51" spans="1:6" ht="15" customHeight="1" x14ac:dyDescent="0.15">
      <c r="A51" s="130"/>
      <c r="B51" s="26"/>
      <c r="C51" s="129" t="s">
        <v>284</v>
      </c>
      <c r="D51" s="29">
        <v>39</v>
      </c>
      <c r="E51" s="29">
        <v>262</v>
      </c>
      <c r="F51" s="9">
        <v>29.389312977099237</v>
      </c>
    </row>
    <row r="52" spans="1:6" ht="15" customHeight="1" x14ac:dyDescent="0.15">
      <c r="A52" s="53" t="s">
        <v>387</v>
      </c>
      <c r="B52" s="24" t="s">
        <v>7</v>
      </c>
      <c r="C52" s="189" t="s">
        <v>90</v>
      </c>
      <c r="D52" s="90">
        <v>1147</v>
      </c>
      <c r="E52" s="90">
        <v>6794</v>
      </c>
      <c r="F52" s="93">
        <v>34.383279364144833</v>
      </c>
    </row>
    <row r="53" spans="1:6" ht="15" customHeight="1" x14ac:dyDescent="0.15">
      <c r="A53" s="13" t="s">
        <v>394</v>
      </c>
      <c r="B53" s="25" t="s">
        <v>8</v>
      </c>
      <c r="C53" s="131" t="s">
        <v>393</v>
      </c>
      <c r="D53" s="28">
        <v>37</v>
      </c>
      <c r="E53" s="28">
        <v>123</v>
      </c>
      <c r="F53" s="15">
        <v>23.577235772357724</v>
      </c>
    </row>
    <row r="54" spans="1:6" ht="15" customHeight="1" x14ac:dyDescent="0.15">
      <c r="A54" s="13"/>
      <c r="B54" s="25" t="s">
        <v>9</v>
      </c>
      <c r="C54" s="131" t="s">
        <v>392</v>
      </c>
      <c r="D54" s="28">
        <v>198</v>
      </c>
      <c r="E54" s="100">
        <v>833</v>
      </c>
      <c r="F54" s="98">
        <v>33.733493397358941</v>
      </c>
    </row>
    <row r="55" spans="1:6" ht="15" customHeight="1" x14ac:dyDescent="0.15">
      <c r="A55" s="13"/>
      <c r="B55" s="25" t="s">
        <v>10</v>
      </c>
      <c r="C55" s="131" t="s">
        <v>391</v>
      </c>
      <c r="D55" s="28">
        <v>327</v>
      </c>
      <c r="E55" s="100">
        <v>1680</v>
      </c>
      <c r="F55" s="98">
        <v>30.654761904761905</v>
      </c>
    </row>
    <row r="56" spans="1:6" ht="15" customHeight="1" x14ac:dyDescent="0.15">
      <c r="A56" s="13"/>
      <c r="B56" s="25"/>
      <c r="C56" s="131" t="s">
        <v>390</v>
      </c>
      <c r="D56" s="28">
        <v>277</v>
      </c>
      <c r="E56" s="100">
        <v>1938</v>
      </c>
      <c r="F56" s="98">
        <v>33.075335397316827</v>
      </c>
    </row>
    <row r="57" spans="1:6" ht="15" customHeight="1" x14ac:dyDescent="0.15">
      <c r="A57" s="13"/>
      <c r="B57" s="25"/>
      <c r="C57" s="131" t="s">
        <v>389</v>
      </c>
      <c r="D57" s="28">
        <v>103</v>
      </c>
      <c r="E57" s="100">
        <v>728</v>
      </c>
      <c r="F57" s="98">
        <v>32.005494505494504</v>
      </c>
    </row>
    <row r="58" spans="1:6" ht="15" customHeight="1" x14ac:dyDescent="0.15">
      <c r="A58" s="13"/>
      <c r="B58" s="25"/>
      <c r="C58" s="131" t="s">
        <v>388</v>
      </c>
      <c r="D58" s="28">
        <v>52</v>
      </c>
      <c r="E58" s="100">
        <v>429</v>
      </c>
      <c r="F58" s="98">
        <v>43.123543123543122</v>
      </c>
    </row>
    <row r="59" spans="1:6" ht="15" customHeight="1" x14ac:dyDescent="0.15">
      <c r="A59" s="13"/>
      <c r="B59" s="14"/>
      <c r="C59" s="131" t="s">
        <v>379</v>
      </c>
      <c r="D59" s="28">
        <v>89</v>
      </c>
      <c r="E59" s="100">
        <v>733</v>
      </c>
      <c r="F59" s="98">
        <v>44.474761255115965</v>
      </c>
    </row>
    <row r="60" spans="1:6" ht="15" customHeight="1" x14ac:dyDescent="0.15">
      <c r="A60" s="130"/>
      <c r="B60" s="16"/>
      <c r="C60" s="129" t="s">
        <v>284</v>
      </c>
      <c r="D60" s="29">
        <v>64</v>
      </c>
      <c r="E60" s="216">
        <v>330</v>
      </c>
      <c r="F60" s="99">
        <v>38.181818181818187</v>
      </c>
    </row>
    <row r="61" spans="1:6" ht="15" customHeight="1" x14ac:dyDescent="0.15">
      <c r="A61" s="53" t="s">
        <v>387</v>
      </c>
      <c r="B61" s="24" t="s">
        <v>7</v>
      </c>
      <c r="C61" s="189" t="s">
        <v>90</v>
      </c>
      <c r="D61" s="90">
        <v>1147</v>
      </c>
      <c r="E61" s="231">
        <v>6794</v>
      </c>
      <c r="F61" s="219">
        <v>34.383279364144833</v>
      </c>
    </row>
    <row r="62" spans="1:6" ht="15" customHeight="1" x14ac:dyDescent="0.15">
      <c r="A62" s="13" t="s">
        <v>386</v>
      </c>
      <c r="B62" s="25" t="s">
        <v>8</v>
      </c>
      <c r="C62" s="131" t="s">
        <v>385</v>
      </c>
      <c r="D62" s="28">
        <v>125</v>
      </c>
      <c r="E62" s="100">
        <v>448</v>
      </c>
      <c r="F62" s="98">
        <v>37.5</v>
      </c>
    </row>
    <row r="63" spans="1:6" ht="15" customHeight="1" x14ac:dyDescent="0.15">
      <c r="A63" s="13"/>
      <c r="B63" s="25" t="s">
        <v>9</v>
      </c>
      <c r="C63" s="131" t="s">
        <v>384</v>
      </c>
      <c r="D63" s="28">
        <v>391</v>
      </c>
      <c r="E63" s="100">
        <v>1994</v>
      </c>
      <c r="F63" s="98">
        <v>33.350050150451352</v>
      </c>
    </row>
    <row r="64" spans="1:6" ht="15" customHeight="1" x14ac:dyDescent="0.15">
      <c r="A64" s="13"/>
      <c r="B64" s="25" t="s">
        <v>10</v>
      </c>
      <c r="C64" s="131" t="s">
        <v>383</v>
      </c>
      <c r="D64" s="28">
        <v>247</v>
      </c>
      <c r="E64" s="100">
        <v>1589</v>
      </c>
      <c r="F64" s="98">
        <v>29.074889867841406</v>
      </c>
    </row>
    <row r="65" spans="1:6" ht="15" customHeight="1" x14ac:dyDescent="0.15">
      <c r="A65" s="13"/>
      <c r="B65" s="25"/>
      <c r="C65" s="131" t="s">
        <v>382</v>
      </c>
      <c r="D65" s="28">
        <v>163</v>
      </c>
      <c r="E65" s="100">
        <v>1175</v>
      </c>
      <c r="F65" s="98">
        <v>35.914893617021278</v>
      </c>
    </row>
    <row r="66" spans="1:6" ht="15" customHeight="1" x14ac:dyDescent="0.15">
      <c r="A66" s="13"/>
      <c r="B66" s="25"/>
      <c r="C66" s="131" t="s">
        <v>381</v>
      </c>
      <c r="D66" s="28">
        <v>62</v>
      </c>
      <c r="E66" s="100">
        <v>629</v>
      </c>
      <c r="F66" s="98">
        <v>37.201907790143082</v>
      </c>
    </row>
    <row r="67" spans="1:6" ht="15" customHeight="1" x14ac:dyDescent="0.15">
      <c r="A67" s="13"/>
      <c r="B67" s="25"/>
      <c r="C67" s="131" t="s">
        <v>380</v>
      </c>
      <c r="D67" s="28">
        <v>19</v>
      </c>
      <c r="E67" s="100">
        <v>175</v>
      </c>
      <c r="F67" s="98">
        <v>47.428571428571431</v>
      </c>
    </row>
    <row r="68" spans="1:6" ht="15" customHeight="1" x14ac:dyDescent="0.15">
      <c r="A68" s="13"/>
      <c r="B68" s="25"/>
      <c r="C68" s="131" t="s">
        <v>379</v>
      </c>
      <c r="D68" s="28">
        <v>10</v>
      </c>
      <c r="E68" s="100">
        <v>110</v>
      </c>
      <c r="F68" s="98">
        <v>36.363636363636367</v>
      </c>
    </row>
    <row r="69" spans="1:6" ht="15" customHeight="1" x14ac:dyDescent="0.15">
      <c r="A69" s="130"/>
      <c r="B69" s="77"/>
      <c r="C69" s="129" t="s">
        <v>284</v>
      </c>
      <c r="D69" s="29">
        <v>130</v>
      </c>
      <c r="E69" s="216">
        <v>674</v>
      </c>
      <c r="F69" s="99">
        <v>38.872403560830861</v>
      </c>
    </row>
    <row r="70" spans="1:6" ht="15" customHeight="1" x14ac:dyDescent="0.15">
      <c r="A70" s="10" t="s">
        <v>378</v>
      </c>
      <c r="B70" s="24" t="s">
        <v>7</v>
      </c>
      <c r="C70" s="189" t="s">
        <v>90</v>
      </c>
      <c r="D70" s="90">
        <v>1147</v>
      </c>
      <c r="E70" s="231">
        <v>6794</v>
      </c>
      <c r="F70" s="219">
        <v>34.383279364144833</v>
      </c>
    </row>
    <row r="71" spans="1:6" ht="15" customHeight="1" x14ac:dyDescent="0.15">
      <c r="A71" s="13" t="s">
        <v>377</v>
      </c>
      <c r="B71" s="25" t="s">
        <v>8</v>
      </c>
      <c r="C71" s="180" t="s">
        <v>16</v>
      </c>
      <c r="D71" s="28">
        <v>148</v>
      </c>
      <c r="E71" s="100">
        <v>1013</v>
      </c>
      <c r="F71" s="98">
        <v>49.160908193484701</v>
      </c>
    </row>
    <row r="72" spans="1:6" ht="15" customHeight="1" x14ac:dyDescent="0.15">
      <c r="A72" s="13"/>
      <c r="B72" s="25" t="s">
        <v>9</v>
      </c>
      <c r="C72" s="180" t="s">
        <v>17</v>
      </c>
      <c r="D72" s="28">
        <v>604</v>
      </c>
      <c r="E72" s="100">
        <v>3429</v>
      </c>
      <c r="F72" s="98">
        <v>37.095363079615048</v>
      </c>
    </row>
    <row r="73" spans="1:6" ht="15" customHeight="1" x14ac:dyDescent="0.15">
      <c r="A73" s="13"/>
      <c r="B73" s="25" t="s">
        <v>10</v>
      </c>
      <c r="C73" s="180" t="s">
        <v>18</v>
      </c>
      <c r="D73" s="28">
        <v>307</v>
      </c>
      <c r="E73" s="100">
        <v>1893</v>
      </c>
      <c r="F73" s="98">
        <v>22.556788166930797</v>
      </c>
    </row>
    <row r="74" spans="1:6" ht="15" customHeight="1" x14ac:dyDescent="0.15">
      <c r="A74" s="13"/>
      <c r="B74" s="25"/>
      <c r="C74" s="180" t="s">
        <v>19</v>
      </c>
      <c r="D74" s="28">
        <v>78</v>
      </c>
      <c r="E74" s="100">
        <v>430</v>
      </c>
      <c r="F74" s="98">
        <v>29.767441860465116</v>
      </c>
    </row>
    <row r="75" spans="1:6" ht="15" customHeight="1" x14ac:dyDescent="0.15">
      <c r="A75" s="13"/>
      <c r="B75" s="26"/>
      <c r="C75" s="129" t="s">
        <v>138</v>
      </c>
      <c r="D75" s="28">
        <v>10</v>
      </c>
      <c r="E75" s="100">
        <v>29</v>
      </c>
      <c r="F75" s="98">
        <v>37.931034482758619</v>
      </c>
    </row>
    <row r="76" spans="1:6" ht="15" customHeight="1" x14ac:dyDescent="0.15">
      <c r="A76" s="13"/>
      <c r="B76" s="11" t="s">
        <v>2</v>
      </c>
      <c r="C76" s="189" t="s">
        <v>90</v>
      </c>
      <c r="D76" s="90">
        <v>603</v>
      </c>
      <c r="E76" s="231">
        <v>2340</v>
      </c>
      <c r="F76" s="219">
        <v>31.623931623931622</v>
      </c>
    </row>
    <row r="77" spans="1:6" ht="15" customHeight="1" x14ac:dyDescent="0.15">
      <c r="A77" s="13"/>
      <c r="B77" s="14" t="s">
        <v>3</v>
      </c>
      <c r="C77" s="180" t="s">
        <v>355</v>
      </c>
      <c r="D77" s="28">
        <v>55</v>
      </c>
      <c r="E77" s="100">
        <v>332</v>
      </c>
      <c r="F77" s="98">
        <v>39.75903614457831</v>
      </c>
    </row>
    <row r="78" spans="1:6" ht="15" customHeight="1" x14ac:dyDescent="0.15">
      <c r="A78" s="13"/>
      <c r="B78" s="14" t="s">
        <v>4</v>
      </c>
      <c r="C78" s="180" t="s">
        <v>17</v>
      </c>
      <c r="D78" s="28">
        <v>178</v>
      </c>
      <c r="E78" s="100">
        <v>706</v>
      </c>
      <c r="F78" s="98">
        <v>27.195467422096321</v>
      </c>
    </row>
    <row r="79" spans="1:6" ht="15" customHeight="1" x14ac:dyDescent="0.15">
      <c r="A79" s="13"/>
      <c r="B79" s="14"/>
      <c r="C79" s="180" t="s">
        <v>18</v>
      </c>
      <c r="D79" s="28">
        <v>182</v>
      </c>
      <c r="E79" s="100">
        <v>742</v>
      </c>
      <c r="F79" s="98">
        <v>37.735849056603776</v>
      </c>
    </row>
    <row r="80" spans="1:6" ht="15" customHeight="1" x14ac:dyDescent="0.15">
      <c r="A80" s="13"/>
      <c r="B80" s="14"/>
      <c r="C80" s="180" t="s">
        <v>19</v>
      </c>
      <c r="D80" s="28">
        <v>156</v>
      </c>
      <c r="E80" s="100">
        <v>432</v>
      </c>
      <c r="F80" s="98">
        <v>19.907407407407408</v>
      </c>
    </row>
    <row r="81" spans="1:6" ht="15" customHeight="1" x14ac:dyDescent="0.15">
      <c r="A81" s="13"/>
      <c r="B81" s="14"/>
      <c r="C81" s="129" t="s">
        <v>138</v>
      </c>
      <c r="D81" s="28">
        <v>32</v>
      </c>
      <c r="E81" s="100">
        <v>128</v>
      </c>
      <c r="F81" s="98">
        <v>39.0625</v>
      </c>
    </row>
    <row r="82" spans="1:6" ht="15" customHeight="1" x14ac:dyDescent="0.15">
      <c r="A82" s="13"/>
      <c r="B82" s="281" t="s">
        <v>5</v>
      </c>
      <c r="C82" s="189" t="s">
        <v>90</v>
      </c>
      <c r="D82" s="90">
        <v>698</v>
      </c>
      <c r="E82" s="231">
        <v>2468</v>
      </c>
      <c r="F82" s="219">
        <v>23.66288492706645</v>
      </c>
    </row>
    <row r="83" spans="1:6" ht="15" customHeight="1" x14ac:dyDescent="0.15">
      <c r="A83" s="13"/>
      <c r="B83" s="282"/>
      <c r="C83" s="180" t="s">
        <v>16</v>
      </c>
      <c r="D83" s="28">
        <v>42</v>
      </c>
      <c r="E83" s="100">
        <v>205</v>
      </c>
      <c r="F83" s="98">
        <v>45.853658536585371</v>
      </c>
    </row>
    <row r="84" spans="1:6" ht="15" customHeight="1" x14ac:dyDescent="0.15">
      <c r="A84" s="13"/>
      <c r="B84" s="282"/>
      <c r="C84" s="180" t="s">
        <v>17</v>
      </c>
      <c r="D84" s="28">
        <v>97</v>
      </c>
      <c r="E84" s="100">
        <v>354</v>
      </c>
      <c r="F84" s="98">
        <v>25.141242937853107</v>
      </c>
    </row>
    <row r="85" spans="1:6" ht="15" customHeight="1" x14ac:dyDescent="0.15">
      <c r="A85" s="13"/>
      <c r="B85" s="282"/>
      <c r="C85" s="180" t="s">
        <v>18</v>
      </c>
      <c r="D85" s="28">
        <v>294</v>
      </c>
      <c r="E85" s="100">
        <v>1131</v>
      </c>
      <c r="F85" s="98">
        <v>24.580017683465961</v>
      </c>
    </row>
    <row r="86" spans="1:6" ht="15" customHeight="1" x14ac:dyDescent="0.15">
      <c r="A86" s="13"/>
      <c r="B86" s="282"/>
      <c r="C86" s="180" t="s">
        <v>19</v>
      </c>
      <c r="D86" s="28">
        <v>227</v>
      </c>
      <c r="E86" s="100">
        <v>643</v>
      </c>
      <c r="F86" s="98">
        <v>16.640746500777606</v>
      </c>
    </row>
    <row r="87" spans="1:6" ht="15" customHeight="1" x14ac:dyDescent="0.15">
      <c r="A87" s="130"/>
      <c r="B87" s="77"/>
      <c r="C87" s="129" t="s">
        <v>138</v>
      </c>
      <c r="D87" s="29">
        <v>38</v>
      </c>
      <c r="E87" s="29">
        <v>135</v>
      </c>
      <c r="F87" s="9">
        <v>11.851851851851853</v>
      </c>
    </row>
    <row r="88" spans="1:6" ht="15" customHeight="1" x14ac:dyDescent="0.15">
      <c r="A88" s="10" t="s">
        <v>77</v>
      </c>
      <c r="B88" s="24" t="s">
        <v>7</v>
      </c>
      <c r="C88" s="189" t="s">
        <v>90</v>
      </c>
      <c r="D88" s="90">
        <v>1147</v>
      </c>
      <c r="E88" s="90">
        <v>6794</v>
      </c>
      <c r="F88" s="93">
        <v>34.383279364144833</v>
      </c>
    </row>
    <row r="89" spans="1:6" ht="15" customHeight="1" x14ac:dyDescent="0.15">
      <c r="A89" s="13" t="s">
        <v>376</v>
      </c>
      <c r="B89" s="25" t="s">
        <v>8</v>
      </c>
      <c r="C89" s="131" t="s">
        <v>347</v>
      </c>
      <c r="D89" s="28">
        <v>14</v>
      </c>
      <c r="E89" s="28">
        <v>57</v>
      </c>
      <c r="F89" s="15">
        <v>22.807017543859647</v>
      </c>
    </row>
    <row r="90" spans="1:6" ht="15" customHeight="1" x14ac:dyDescent="0.15">
      <c r="A90" s="13" t="s">
        <v>350</v>
      </c>
      <c r="B90" s="25" t="s">
        <v>9</v>
      </c>
      <c r="C90" s="131" t="s">
        <v>346</v>
      </c>
      <c r="D90" s="28">
        <v>61</v>
      </c>
      <c r="E90" s="28">
        <v>393</v>
      </c>
      <c r="F90" s="15">
        <v>46.819338422391859</v>
      </c>
    </row>
    <row r="91" spans="1:6" ht="15" customHeight="1" x14ac:dyDescent="0.15">
      <c r="A91" s="13"/>
      <c r="B91" s="25" t="s">
        <v>10</v>
      </c>
      <c r="C91" s="131" t="s">
        <v>345</v>
      </c>
      <c r="D91" s="28">
        <v>744</v>
      </c>
      <c r="E91" s="28">
        <v>4165</v>
      </c>
      <c r="F91" s="15">
        <v>30.276110444177672</v>
      </c>
    </row>
    <row r="92" spans="1:6" ht="15" customHeight="1" x14ac:dyDescent="0.15">
      <c r="A92" s="13"/>
      <c r="B92" s="25"/>
      <c r="C92" s="131" t="s">
        <v>344</v>
      </c>
      <c r="D92" s="28">
        <v>97</v>
      </c>
      <c r="E92" s="100">
        <v>646</v>
      </c>
      <c r="F92" s="98">
        <v>34.365325077399383</v>
      </c>
    </row>
    <row r="93" spans="1:6" ht="15" customHeight="1" x14ac:dyDescent="0.15">
      <c r="A93" s="13"/>
      <c r="B93" s="25"/>
      <c r="C93" s="131" t="s">
        <v>343</v>
      </c>
      <c r="D93" s="28">
        <v>74</v>
      </c>
      <c r="E93" s="100">
        <v>568</v>
      </c>
      <c r="F93" s="98">
        <v>35.563380281690144</v>
      </c>
    </row>
    <row r="94" spans="1:6" ht="15" customHeight="1" x14ac:dyDescent="0.15">
      <c r="A94" s="13"/>
      <c r="B94" s="25"/>
      <c r="C94" s="131" t="s">
        <v>342</v>
      </c>
      <c r="D94" s="28">
        <v>117</v>
      </c>
      <c r="E94" s="100">
        <v>759</v>
      </c>
      <c r="F94" s="98">
        <v>48.221343873517789</v>
      </c>
    </row>
    <row r="95" spans="1:6" ht="15" customHeight="1" x14ac:dyDescent="0.15">
      <c r="A95" s="130"/>
      <c r="B95" s="26"/>
      <c r="C95" s="129" t="s">
        <v>284</v>
      </c>
      <c r="D95" s="29">
        <v>40</v>
      </c>
      <c r="E95" s="216">
        <v>206</v>
      </c>
      <c r="F95" s="99">
        <v>42.718446601941743</v>
      </c>
    </row>
    <row r="96" spans="1:6" ht="15" customHeight="1" x14ac:dyDescent="0.15">
      <c r="A96" s="53" t="s">
        <v>78</v>
      </c>
      <c r="B96" s="24" t="s">
        <v>7</v>
      </c>
      <c r="C96" s="189" t="s">
        <v>90</v>
      </c>
      <c r="D96" s="90">
        <v>1147</v>
      </c>
      <c r="E96" s="231">
        <v>6794</v>
      </c>
      <c r="F96" s="219">
        <v>34.383279364144833</v>
      </c>
    </row>
    <row r="97" spans="1:6" ht="15" customHeight="1" x14ac:dyDescent="0.15">
      <c r="A97" s="13" t="s">
        <v>20</v>
      </c>
      <c r="B97" s="25" t="s">
        <v>8</v>
      </c>
      <c r="C97" s="131" t="s">
        <v>341</v>
      </c>
      <c r="D97" s="28">
        <v>173</v>
      </c>
      <c r="E97" s="100">
        <v>1258</v>
      </c>
      <c r="F97" s="98">
        <v>45.707472178060414</v>
      </c>
    </row>
    <row r="98" spans="1:6" ht="15" customHeight="1" x14ac:dyDescent="0.15">
      <c r="A98" s="32" t="s">
        <v>349</v>
      </c>
      <c r="B98" s="25" t="s">
        <v>9</v>
      </c>
      <c r="C98" s="131" t="s">
        <v>340</v>
      </c>
      <c r="D98" s="28">
        <v>145</v>
      </c>
      <c r="E98" s="100">
        <v>830</v>
      </c>
      <c r="F98" s="98">
        <v>39.156626506024097</v>
      </c>
    </row>
    <row r="99" spans="1:6" ht="15" customHeight="1" x14ac:dyDescent="0.15">
      <c r="A99" s="13"/>
      <c r="B99" s="25" t="s">
        <v>10</v>
      </c>
      <c r="C99" s="131" t="s">
        <v>339</v>
      </c>
      <c r="D99" s="28">
        <v>785</v>
      </c>
      <c r="E99" s="100">
        <v>4491</v>
      </c>
      <c r="F99" s="98">
        <v>29.881986194611443</v>
      </c>
    </row>
    <row r="100" spans="1:6" ht="15" customHeight="1" x14ac:dyDescent="0.15">
      <c r="A100" s="130"/>
      <c r="B100" s="26"/>
      <c r="C100" s="129" t="s">
        <v>138</v>
      </c>
      <c r="D100" s="29">
        <v>44</v>
      </c>
      <c r="E100" s="216">
        <v>215</v>
      </c>
      <c r="F100" s="99">
        <v>43.720930232558139</v>
      </c>
    </row>
    <row r="101" spans="1:6" ht="15.95" customHeight="1" x14ac:dyDescent="0.15">
      <c r="A101" s="10" t="s">
        <v>80</v>
      </c>
      <c r="B101" s="306" t="s">
        <v>375</v>
      </c>
      <c r="C101" s="189" t="s">
        <v>90</v>
      </c>
      <c r="D101" s="90">
        <v>1147</v>
      </c>
      <c r="E101" s="90">
        <v>6794</v>
      </c>
      <c r="F101" s="93">
        <v>34.383279364144833</v>
      </c>
    </row>
    <row r="102" spans="1:6" ht="15.95" customHeight="1" x14ac:dyDescent="0.15">
      <c r="A102" s="131" t="s">
        <v>21</v>
      </c>
      <c r="B102" s="307"/>
      <c r="C102" s="131" t="s">
        <v>338</v>
      </c>
      <c r="D102" s="28">
        <v>75</v>
      </c>
      <c r="E102" s="28">
        <v>482</v>
      </c>
      <c r="F102" s="15">
        <v>39.419087136929463</v>
      </c>
    </row>
    <row r="103" spans="1:6" ht="15.95" customHeight="1" x14ac:dyDescent="0.15">
      <c r="A103" s="130"/>
      <c r="B103" s="308"/>
      <c r="C103" s="129" t="s">
        <v>337</v>
      </c>
      <c r="D103" s="29">
        <v>1072</v>
      </c>
      <c r="E103" s="29">
        <v>6312</v>
      </c>
      <c r="F103" s="9">
        <v>33.99873257287706</v>
      </c>
    </row>
  </sheetData>
  <mergeCells count="4">
    <mergeCell ref="B18:B23"/>
    <mergeCell ref="B39:B43"/>
    <mergeCell ref="B82:B86"/>
    <mergeCell ref="B101:B103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rowBreaks count="2" manualBreakCount="2">
    <brk id="51" max="16383" man="1"/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1C66-D204-48F3-ACD3-576EBCC9B8DA}">
  <dimension ref="A1:R90"/>
  <sheetViews>
    <sheetView showGridLines="0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8" defaultRowHeight="15" customHeight="1" x14ac:dyDescent="0.15"/>
  <cols>
    <col min="1" max="1" width="20" style="1" customWidth="1"/>
    <col min="2" max="2" width="4.28515625" style="1" customWidth="1"/>
    <col min="3" max="3" width="40.28515625" style="1" customWidth="1"/>
    <col min="4" max="6" width="9.28515625" style="1" customWidth="1"/>
    <col min="7" max="16384" width="8" style="1"/>
  </cols>
  <sheetData>
    <row r="1" spans="1:18" ht="15" customHeight="1" x14ac:dyDescent="0.15">
      <c r="D1" s="1" t="s">
        <v>283</v>
      </c>
    </row>
    <row r="3" spans="1:18" s="7" customFormat="1" ht="18" customHeight="1" x14ac:dyDescent="0.15">
      <c r="A3" s="3"/>
      <c r="B3" s="4"/>
      <c r="C3" s="148"/>
      <c r="D3" s="161" t="s">
        <v>24</v>
      </c>
      <c r="E3" s="161" t="s">
        <v>25</v>
      </c>
      <c r="F3" s="161" t="s">
        <v>282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 x14ac:dyDescent="0.15">
      <c r="A4" s="10" t="s">
        <v>437</v>
      </c>
      <c r="B4" s="24" t="s">
        <v>7</v>
      </c>
      <c r="C4" s="189" t="s">
        <v>90</v>
      </c>
      <c r="D4" s="90">
        <v>1147</v>
      </c>
      <c r="E4" s="90">
        <v>6794</v>
      </c>
      <c r="F4" s="93">
        <v>34.383279364144833</v>
      </c>
    </row>
    <row r="5" spans="1:18" ht="15" customHeight="1" x14ac:dyDescent="0.15">
      <c r="A5" s="13" t="s">
        <v>436</v>
      </c>
      <c r="B5" s="25" t="s">
        <v>8</v>
      </c>
      <c r="C5" s="131" t="s">
        <v>431</v>
      </c>
      <c r="D5" s="28">
        <v>115</v>
      </c>
      <c r="E5" s="28">
        <v>631</v>
      </c>
      <c r="F5" s="15">
        <v>26.465927099841522</v>
      </c>
    </row>
    <row r="6" spans="1:18" ht="15" customHeight="1" x14ac:dyDescent="0.15">
      <c r="A6" s="13" t="s">
        <v>435</v>
      </c>
      <c r="B6" s="25" t="s">
        <v>9</v>
      </c>
      <c r="C6" s="131" t="s">
        <v>430</v>
      </c>
      <c r="D6" s="100">
        <v>593</v>
      </c>
      <c r="E6" s="100">
        <v>3474</v>
      </c>
      <c r="F6" s="98">
        <v>29.447322970639036</v>
      </c>
    </row>
    <row r="7" spans="1:18" ht="15" customHeight="1" x14ac:dyDescent="0.15">
      <c r="A7" s="13" t="s">
        <v>434</v>
      </c>
      <c r="B7" s="25" t="s">
        <v>10</v>
      </c>
      <c r="C7" s="131" t="s">
        <v>429</v>
      </c>
      <c r="D7" s="100">
        <v>411</v>
      </c>
      <c r="E7" s="100">
        <v>2550</v>
      </c>
      <c r="F7" s="98">
        <v>42.823529411764703</v>
      </c>
    </row>
    <row r="8" spans="1:18" ht="15" customHeight="1" x14ac:dyDescent="0.15">
      <c r="A8" s="13" t="s">
        <v>433</v>
      </c>
      <c r="B8" s="26"/>
      <c r="C8" s="129" t="s">
        <v>138</v>
      </c>
      <c r="D8" s="216">
        <v>28</v>
      </c>
      <c r="E8" s="216">
        <v>139</v>
      </c>
      <c r="F8" s="99">
        <v>38.848920863309353</v>
      </c>
    </row>
    <row r="9" spans="1:18" ht="15" customHeight="1" x14ac:dyDescent="0.15">
      <c r="A9" s="13" t="s">
        <v>432</v>
      </c>
      <c r="B9" s="14" t="s">
        <v>2</v>
      </c>
      <c r="C9" s="189" t="s">
        <v>90</v>
      </c>
      <c r="D9" s="231">
        <v>603</v>
      </c>
      <c r="E9" s="231">
        <v>2340</v>
      </c>
      <c r="F9" s="219">
        <v>31.623931623931622</v>
      </c>
    </row>
    <row r="10" spans="1:18" ht="15" customHeight="1" x14ac:dyDescent="0.15">
      <c r="A10" s="13"/>
      <c r="B10" s="14" t="s">
        <v>3</v>
      </c>
      <c r="C10" s="131" t="s">
        <v>431</v>
      </c>
      <c r="D10" s="100">
        <v>131</v>
      </c>
      <c r="E10" s="100">
        <v>418</v>
      </c>
      <c r="F10" s="98">
        <v>14.593301435406699</v>
      </c>
    </row>
    <row r="11" spans="1:18" ht="15" customHeight="1" x14ac:dyDescent="0.15">
      <c r="A11" s="13"/>
      <c r="B11" s="14" t="s">
        <v>4</v>
      </c>
      <c r="C11" s="131" t="s">
        <v>430</v>
      </c>
      <c r="D11" s="100">
        <v>240</v>
      </c>
      <c r="E11" s="100">
        <v>971</v>
      </c>
      <c r="F11" s="98">
        <v>27.703398558187438</v>
      </c>
    </row>
    <row r="12" spans="1:18" ht="15" customHeight="1" x14ac:dyDescent="0.15">
      <c r="A12" s="13"/>
      <c r="B12" s="14"/>
      <c r="C12" s="131" t="s">
        <v>429</v>
      </c>
      <c r="D12" s="100">
        <v>213</v>
      </c>
      <c r="E12" s="100">
        <v>890</v>
      </c>
      <c r="F12" s="98">
        <v>44.606741573033709</v>
      </c>
    </row>
    <row r="13" spans="1:18" ht="15" customHeight="1" x14ac:dyDescent="0.15">
      <c r="A13" s="13"/>
      <c r="B13" s="14"/>
      <c r="C13" s="129" t="s">
        <v>138</v>
      </c>
      <c r="D13" s="216">
        <v>19</v>
      </c>
      <c r="E13" s="216">
        <v>61</v>
      </c>
      <c r="F13" s="99">
        <v>21.311475409836063</v>
      </c>
    </row>
    <row r="14" spans="1:18" ht="15" customHeight="1" x14ac:dyDescent="0.15">
      <c r="A14" s="13"/>
      <c r="B14" s="281" t="s">
        <v>5</v>
      </c>
      <c r="C14" s="189" t="s">
        <v>90</v>
      </c>
      <c r="D14" s="231">
        <v>698</v>
      </c>
      <c r="E14" s="231">
        <v>2468</v>
      </c>
      <c r="F14" s="219">
        <v>23.66288492706645</v>
      </c>
    </row>
    <row r="15" spans="1:18" ht="15" customHeight="1" x14ac:dyDescent="0.15">
      <c r="A15" s="13"/>
      <c r="B15" s="282"/>
      <c r="C15" s="131" t="s">
        <v>431</v>
      </c>
      <c r="D15" s="100">
        <v>197</v>
      </c>
      <c r="E15" s="100">
        <v>545</v>
      </c>
      <c r="F15" s="98">
        <v>14.128440366972479</v>
      </c>
    </row>
    <row r="16" spans="1:18" ht="15" customHeight="1" x14ac:dyDescent="0.15">
      <c r="A16" s="13"/>
      <c r="B16" s="282"/>
      <c r="C16" s="131" t="s">
        <v>430</v>
      </c>
      <c r="D16" s="100">
        <v>306</v>
      </c>
      <c r="E16" s="100">
        <v>1141</v>
      </c>
      <c r="F16" s="98">
        <v>22.962313759859772</v>
      </c>
    </row>
    <row r="17" spans="1:6" ht="15" customHeight="1" x14ac:dyDescent="0.15">
      <c r="A17" s="13"/>
      <c r="B17" s="282"/>
      <c r="C17" s="131" t="s">
        <v>429</v>
      </c>
      <c r="D17" s="100">
        <v>166</v>
      </c>
      <c r="E17" s="100">
        <v>692</v>
      </c>
      <c r="F17" s="98">
        <v>33.092485549132952</v>
      </c>
    </row>
    <row r="18" spans="1:6" ht="15" customHeight="1" x14ac:dyDescent="0.15">
      <c r="A18" s="130"/>
      <c r="B18" s="302"/>
      <c r="C18" s="129" t="s">
        <v>138</v>
      </c>
      <c r="D18" s="216">
        <v>29</v>
      </c>
      <c r="E18" s="216">
        <v>90</v>
      </c>
      <c r="F18" s="99">
        <v>17.777777777777779</v>
      </c>
    </row>
    <row r="19" spans="1:6" ht="15" customHeight="1" x14ac:dyDescent="0.15">
      <c r="A19" s="10" t="s">
        <v>428</v>
      </c>
      <c r="B19" s="24" t="s">
        <v>7</v>
      </c>
      <c r="C19" s="189" t="s">
        <v>90</v>
      </c>
      <c r="D19" s="231">
        <v>1147</v>
      </c>
      <c r="E19" s="231">
        <v>6794</v>
      </c>
      <c r="F19" s="219">
        <v>34.383279364144833</v>
      </c>
    </row>
    <row r="20" spans="1:6" ht="15" customHeight="1" x14ac:dyDescent="0.15">
      <c r="A20" s="13" t="s">
        <v>422</v>
      </c>
      <c r="B20" s="25" t="s">
        <v>8</v>
      </c>
      <c r="C20" s="131" t="s">
        <v>425</v>
      </c>
      <c r="D20" s="100">
        <v>610</v>
      </c>
      <c r="E20" s="100">
        <v>3840</v>
      </c>
      <c r="F20" s="98">
        <v>34.401041666666664</v>
      </c>
    </row>
    <row r="21" spans="1:6" ht="15" customHeight="1" x14ac:dyDescent="0.15">
      <c r="A21" s="13" t="s">
        <v>427</v>
      </c>
      <c r="B21" s="25" t="s">
        <v>9</v>
      </c>
      <c r="C21" s="191" t="s">
        <v>424</v>
      </c>
      <c r="D21" s="100">
        <v>432</v>
      </c>
      <c r="E21" s="100">
        <v>2526</v>
      </c>
      <c r="F21" s="98">
        <v>38.558986539984161</v>
      </c>
    </row>
    <row r="22" spans="1:6" ht="15" customHeight="1" x14ac:dyDescent="0.15">
      <c r="A22" s="13" t="s">
        <v>426</v>
      </c>
      <c r="B22" s="25" t="s">
        <v>10</v>
      </c>
      <c r="C22" s="131" t="s">
        <v>423</v>
      </c>
      <c r="D22" s="100">
        <v>94</v>
      </c>
      <c r="E22" s="100">
        <v>391</v>
      </c>
      <c r="F22" s="98">
        <v>5.1150895140664963</v>
      </c>
    </row>
    <row r="23" spans="1:6" ht="15" customHeight="1" x14ac:dyDescent="0.15">
      <c r="A23" s="13"/>
      <c r="B23" s="26"/>
      <c r="C23" s="129" t="s">
        <v>138</v>
      </c>
      <c r="D23" s="100">
        <v>11</v>
      </c>
      <c r="E23" s="100">
        <v>37</v>
      </c>
      <c r="F23" s="98">
        <v>56.756756756756758</v>
      </c>
    </row>
    <row r="24" spans="1:6" ht="15" customHeight="1" x14ac:dyDescent="0.15">
      <c r="A24" s="131"/>
      <c r="B24" s="14" t="s">
        <v>2</v>
      </c>
      <c r="C24" s="189" t="s">
        <v>90</v>
      </c>
      <c r="D24" s="231">
        <v>603</v>
      </c>
      <c r="E24" s="231">
        <v>2340</v>
      </c>
      <c r="F24" s="219">
        <v>31.623931623931622</v>
      </c>
    </row>
    <row r="25" spans="1:6" ht="15" customHeight="1" x14ac:dyDescent="0.15">
      <c r="A25" s="13"/>
      <c r="B25" s="14" t="s">
        <v>3</v>
      </c>
      <c r="C25" s="131" t="s">
        <v>425</v>
      </c>
      <c r="D25" s="100">
        <v>187</v>
      </c>
      <c r="E25" s="100">
        <v>977</v>
      </c>
      <c r="F25" s="98">
        <v>45.649948822927328</v>
      </c>
    </row>
    <row r="26" spans="1:6" ht="15" customHeight="1" x14ac:dyDescent="0.15">
      <c r="A26" s="13"/>
      <c r="B26" s="14" t="s">
        <v>4</v>
      </c>
      <c r="C26" s="191" t="s">
        <v>424</v>
      </c>
      <c r="D26" s="100">
        <v>262</v>
      </c>
      <c r="E26" s="100">
        <v>936</v>
      </c>
      <c r="F26" s="98">
        <v>29.273504273504276</v>
      </c>
    </row>
    <row r="27" spans="1:6" ht="15" customHeight="1" x14ac:dyDescent="0.15">
      <c r="A27" s="13"/>
      <c r="B27" s="25"/>
      <c r="C27" s="131" t="s">
        <v>423</v>
      </c>
      <c r="D27" s="100">
        <v>148</v>
      </c>
      <c r="E27" s="100">
        <v>408</v>
      </c>
      <c r="F27" s="98">
        <v>4.9019607843137258</v>
      </c>
    </row>
    <row r="28" spans="1:6" ht="15" customHeight="1" x14ac:dyDescent="0.15">
      <c r="A28" s="13"/>
      <c r="B28" s="14"/>
      <c r="C28" s="129" t="s">
        <v>138</v>
      </c>
      <c r="D28" s="100">
        <v>6</v>
      </c>
      <c r="E28" s="100">
        <v>19</v>
      </c>
      <c r="F28" s="98">
        <v>0</v>
      </c>
    </row>
    <row r="29" spans="1:6" ht="15" customHeight="1" x14ac:dyDescent="0.15">
      <c r="A29" s="131"/>
      <c r="B29" s="281" t="s">
        <v>5</v>
      </c>
      <c r="C29" s="189" t="s">
        <v>90</v>
      </c>
      <c r="D29" s="231">
        <v>698</v>
      </c>
      <c r="E29" s="231">
        <v>2468</v>
      </c>
      <c r="F29" s="219">
        <v>23.66288492706645</v>
      </c>
    </row>
    <row r="30" spans="1:6" ht="15" customHeight="1" x14ac:dyDescent="0.15">
      <c r="A30" s="13"/>
      <c r="B30" s="282"/>
      <c r="C30" s="131" t="s">
        <v>425</v>
      </c>
      <c r="D30" s="100">
        <v>217</v>
      </c>
      <c r="E30" s="100">
        <v>898</v>
      </c>
      <c r="F30" s="98">
        <v>34.298440979955458</v>
      </c>
    </row>
    <row r="31" spans="1:6" ht="15" customHeight="1" x14ac:dyDescent="0.15">
      <c r="A31" s="13"/>
      <c r="B31" s="282"/>
      <c r="C31" s="191" t="s">
        <v>424</v>
      </c>
      <c r="D31" s="100">
        <v>297</v>
      </c>
      <c r="E31" s="100">
        <v>1099</v>
      </c>
      <c r="F31" s="98">
        <v>22.929936305732486</v>
      </c>
    </row>
    <row r="32" spans="1:6" ht="15" customHeight="1" x14ac:dyDescent="0.15">
      <c r="A32" s="13"/>
      <c r="B32" s="282"/>
      <c r="C32" s="131" t="s">
        <v>423</v>
      </c>
      <c r="D32" s="100">
        <v>172</v>
      </c>
      <c r="E32" s="100">
        <v>437</v>
      </c>
      <c r="F32" s="98">
        <v>4.5766590389016013</v>
      </c>
    </row>
    <row r="33" spans="1:6" ht="15" customHeight="1" x14ac:dyDescent="0.15">
      <c r="A33" s="130"/>
      <c r="B33" s="302"/>
      <c r="C33" s="129" t="s">
        <v>138</v>
      </c>
      <c r="D33" s="216">
        <v>12</v>
      </c>
      <c r="E33" s="216">
        <v>34</v>
      </c>
      <c r="F33" s="99">
        <v>11.76470588235294</v>
      </c>
    </row>
    <row r="34" spans="1:6" ht="15" customHeight="1" x14ac:dyDescent="0.15">
      <c r="A34" s="10" t="s">
        <v>421</v>
      </c>
      <c r="B34" s="24" t="s">
        <v>7</v>
      </c>
      <c r="C34" s="189" t="s">
        <v>90</v>
      </c>
      <c r="D34" s="231">
        <v>1147</v>
      </c>
      <c r="E34" s="231">
        <v>6794</v>
      </c>
      <c r="F34" s="219">
        <v>34.383279364144833</v>
      </c>
    </row>
    <row r="35" spans="1:6" ht="15" customHeight="1" x14ac:dyDescent="0.15">
      <c r="A35" s="13" t="s">
        <v>420</v>
      </c>
      <c r="B35" s="25" t="s">
        <v>8</v>
      </c>
      <c r="C35" s="131" t="s">
        <v>246</v>
      </c>
      <c r="D35" s="100">
        <v>934</v>
      </c>
      <c r="E35" s="100">
        <v>5740</v>
      </c>
      <c r="F35" s="98">
        <v>35.557491289198609</v>
      </c>
    </row>
    <row r="36" spans="1:6" ht="15" customHeight="1" x14ac:dyDescent="0.15">
      <c r="A36" s="13"/>
      <c r="B36" s="25" t="s">
        <v>9</v>
      </c>
      <c r="C36" s="131" t="s">
        <v>412</v>
      </c>
      <c r="D36" s="100">
        <v>56</v>
      </c>
      <c r="E36" s="100">
        <v>274</v>
      </c>
      <c r="F36" s="98">
        <v>36.861313868613138</v>
      </c>
    </row>
    <row r="37" spans="1:6" ht="15" customHeight="1" x14ac:dyDescent="0.15">
      <c r="A37" s="13"/>
      <c r="B37" s="25" t="s">
        <v>10</v>
      </c>
      <c r="C37" s="131" t="s">
        <v>245</v>
      </c>
      <c r="D37" s="100">
        <v>141</v>
      </c>
      <c r="E37" s="100">
        <v>667</v>
      </c>
      <c r="F37" s="98">
        <v>21.589205397301349</v>
      </c>
    </row>
    <row r="38" spans="1:6" ht="15" customHeight="1" x14ac:dyDescent="0.15">
      <c r="A38" s="13"/>
      <c r="B38" s="26"/>
      <c r="C38" s="129" t="s">
        <v>138</v>
      </c>
      <c r="D38" s="100">
        <v>16</v>
      </c>
      <c r="E38" s="100">
        <v>113</v>
      </c>
      <c r="F38" s="98">
        <v>44.247787610619469</v>
      </c>
    </row>
    <row r="39" spans="1:6" ht="15" customHeight="1" x14ac:dyDescent="0.15">
      <c r="A39" s="13"/>
      <c r="B39" s="14" t="s">
        <v>2</v>
      </c>
      <c r="C39" s="189" t="s">
        <v>90</v>
      </c>
      <c r="D39" s="231">
        <v>603</v>
      </c>
      <c r="E39" s="231">
        <v>2340</v>
      </c>
      <c r="F39" s="219">
        <v>31.623931623931622</v>
      </c>
    </row>
    <row r="40" spans="1:6" ht="15" customHeight="1" x14ac:dyDescent="0.15">
      <c r="A40" s="13"/>
      <c r="B40" s="14" t="s">
        <v>3</v>
      </c>
      <c r="C40" s="131" t="s">
        <v>246</v>
      </c>
      <c r="D40" s="100">
        <v>241</v>
      </c>
      <c r="E40" s="100">
        <v>1122</v>
      </c>
      <c r="F40" s="98">
        <v>36.452762923351159</v>
      </c>
    </row>
    <row r="41" spans="1:6" ht="15" customHeight="1" x14ac:dyDescent="0.15">
      <c r="A41" s="13"/>
      <c r="B41" s="14" t="s">
        <v>4</v>
      </c>
      <c r="C41" s="131" t="s">
        <v>412</v>
      </c>
      <c r="D41" s="100">
        <v>81</v>
      </c>
      <c r="E41" s="100">
        <v>332</v>
      </c>
      <c r="F41" s="98">
        <v>34.337349397590359</v>
      </c>
    </row>
    <row r="42" spans="1:6" ht="15" customHeight="1" x14ac:dyDescent="0.15">
      <c r="A42" s="13"/>
      <c r="B42" s="14"/>
      <c r="C42" s="131" t="s">
        <v>245</v>
      </c>
      <c r="D42" s="100">
        <v>248</v>
      </c>
      <c r="E42" s="100">
        <v>758</v>
      </c>
      <c r="F42" s="98">
        <v>22.031662269129288</v>
      </c>
    </row>
    <row r="43" spans="1:6" ht="15" customHeight="1" x14ac:dyDescent="0.15">
      <c r="A43" s="13"/>
      <c r="B43" s="14"/>
      <c r="C43" s="129" t="s">
        <v>138</v>
      </c>
      <c r="D43" s="100">
        <v>33</v>
      </c>
      <c r="E43" s="100">
        <v>128</v>
      </c>
      <c r="F43" s="98">
        <v>39.0625</v>
      </c>
    </row>
    <row r="44" spans="1:6" ht="15" customHeight="1" x14ac:dyDescent="0.15">
      <c r="A44" s="13"/>
      <c r="B44" s="281" t="s">
        <v>5</v>
      </c>
      <c r="C44" s="189" t="s">
        <v>90</v>
      </c>
      <c r="D44" s="231">
        <v>698</v>
      </c>
      <c r="E44" s="231">
        <v>2468</v>
      </c>
      <c r="F44" s="219">
        <v>23.66288492706645</v>
      </c>
    </row>
    <row r="45" spans="1:6" ht="15" customHeight="1" x14ac:dyDescent="0.15">
      <c r="A45" s="13"/>
      <c r="B45" s="282"/>
      <c r="C45" s="131" t="s">
        <v>246</v>
      </c>
      <c r="D45" s="100">
        <v>302</v>
      </c>
      <c r="E45" s="100">
        <v>1299</v>
      </c>
      <c r="F45" s="98">
        <v>28.94534257120862</v>
      </c>
    </row>
    <row r="46" spans="1:6" ht="15" customHeight="1" x14ac:dyDescent="0.15">
      <c r="A46" s="13"/>
      <c r="B46" s="282"/>
      <c r="C46" s="131" t="s">
        <v>412</v>
      </c>
      <c r="D46" s="100">
        <v>86</v>
      </c>
      <c r="E46" s="100">
        <v>276</v>
      </c>
      <c r="F46" s="98">
        <v>23.913043478260871</v>
      </c>
    </row>
    <row r="47" spans="1:6" ht="15" customHeight="1" x14ac:dyDescent="0.15">
      <c r="A47" s="13"/>
      <c r="B47" s="282"/>
      <c r="C47" s="131" t="s">
        <v>245</v>
      </c>
      <c r="D47" s="100">
        <v>276</v>
      </c>
      <c r="E47" s="100">
        <v>777</v>
      </c>
      <c r="F47" s="98">
        <v>14.414414414414415</v>
      </c>
    </row>
    <row r="48" spans="1:6" ht="15" customHeight="1" x14ac:dyDescent="0.15">
      <c r="A48" s="130"/>
      <c r="B48" s="302"/>
      <c r="C48" s="129" t="s">
        <v>138</v>
      </c>
      <c r="D48" s="216">
        <v>34</v>
      </c>
      <c r="E48" s="216">
        <v>116</v>
      </c>
      <c r="F48" s="99">
        <v>25.862068965517242</v>
      </c>
    </row>
    <row r="49" spans="1:6" ht="15" customHeight="1" x14ac:dyDescent="0.15">
      <c r="A49" s="10" t="s">
        <v>419</v>
      </c>
      <c r="B49" s="24" t="s">
        <v>7</v>
      </c>
      <c r="C49" s="189" t="s">
        <v>90</v>
      </c>
      <c r="D49" s="231">
        <v>1147</v>
      </c>
      <c r="E49" s="231">
        <v>6794</v>
      </c>
      <c r="F49" s="219">
        <v>34.383279364144833</v>
      </c>
    </row>
    <row r="50" spans="1:6" ht="15" customHeight="1" x14ac:dyDescent="0.15">
      <c r="A50" s="13" t="s">
        <v>418</v>
      </c>
      <c r="B50" s="25" t="s">
        <v>8</v>
      </c>
      <c r="C50" s="131" t="s">
        <v>246</v>
      </c>
      <c r="D50" s="100">
        <v>842</v>
      </c>
      <c r="E50" s="100">
        <v>5122</v>
      </c>
      <c r="F50" s="98">
        <v>36.665365091761032</v>
      </c>
    </row>
    <row r="51" spans="1:6" ht="15" customHeight="1" x14ac:dyDescent="0.15">
      <c r="A51" s="13" t="s">
        <v>417</v>
      </c>
      <c r="B51" s="25" t="s">
        <v>9</v>
      </c>
      <c r="C51" s="131" t="s">
        <v>416</v>
      </c>
      <c r="D51" s="100">
        <v>114</v>
      </c>
      <c r="E51" s="100">
        <v>738</v>
      </c>
      <c r="F51" s="98">
        <v>27.235772357723576</v>
      </c>
    </row>
    <row r="52" spans="1:6" ht="15" customHeight="1" x14ac:dyDescent="0.15">
      <c r="A52" s="13"/>
      <c r="B52" s="25" t="s">
        <v>10</v>
      </c>
      <c r="C52" s="131" t="s">
        <v>245</v>
      </c>
      <c r="D52" s="100">
        <v>176</v>
      </c>
      <c r="E52" s="100">
        <v>841</v>
      </c>
      <c r="F52" s="98">
        <v>26.516052318668255</v>
      </c>
    </row>
    <row r="53" spans="1:6" ht="15" customHeight="1" x14ac:dyDescent="0.15">
      <c r="A53" s="13"/>
      <c r="B53" s="26"/>
      <c r="C53" s="129" t="s">
        <v>138</v>
      </c>
      <c r="D53" s="100">
        <v>15</v>
      </c>
      <c r="E53" s="100">
        <v>93</v>
      </c>
      <c r="F53" s="98">
        <v>36.55913978494624</v>
      </c>
    </row>
    <row r="54" spans="1:6" ht="15" customHeight="1" x14ac:dyDescent="0.15">
      <c r="A54" s="13"/>
      <c r="B54" s="14" t="s">
        <v>2</v>
      </c>
      <c r="C54" s="189" t="s">
        <v>90</v>
      </c>
      <c r="D54" s="231">
        <v>603</v>
      </c>
      <c r="E54" s="231">
        <v>2340</v>
      </c>
      <c r="F54" s="219">
        <v>31.623931623931622</v>
      </c>
    </row>
    <row r="55" spans="1:6" ht="15" customHeight="1" x14ac:dyDescent="0.15">
      <c r="A55" s="13"/>
      <c r="B55" s="14" t="s">
        <v>3</v>
      </c>
      <c r="C55" s="131" t="s">
        <v>246</v>
      </c>
      <c r="D55" s="100">
        <v>187</v>
      </c>
      <c r="E55" s="100">
        <v>814</v>
      </c>
      <c r="F55" s="98">
        <v>37.960687960687963</v>
      </c>
    </row>
    <row r="56" spans="1:6" ht="15" customHeight="1" x14ac:dyDescent="0.15">
      <c r="A56" s="13"/>
      <c r="B56" s="14" t="s">
        <v>4</v>
      </c>
      <c r="C56" s="131" t="s">
        <v>412</v>
      </c>
      <c r="D56" s="28">
        <v>116</v>
      </c>
      <c r="E56" s="28">
        <v>559</v>
      </c>
      <c r="F56" s="15">
        <v>35.241502683363144</v>
      </c>
    </row>
    <row r="57" spans="1:6" ht="15" customHeight="1" x14ac:dyDescent="0.15">
      <c r="A57" s="13"/>
      <c r="B57" s="14"/>
      <c r="C57" s="131" t="s">
        <v>245</v>
      </c>
      <c r="D57" s="28">
        <v>269</v>
      </c>
      <c r="E57" s="28">
        <v>861</v>
      </c>
      <c r="F57" s="15">
        <v>26.132404181184672</v>
      </c>
    </row>
    <row r="58" spans="1:6" ht="15" customHeight="1" x14ac:dyDescent="0.15">
      <c r="A58" s="13"/>
      <c r="B58" s="14"/>
      <c r="C58" s="129" t="s">
        <v>138</v>
      </c>
      <c r="D58" s="28">
        <v>31</v>
      </c>
      <c r="E58" s="28">
        <v>106</v>
      </c>
      <c r="F58" s="15">
        <v>8.4905660377358494</v>
      </c>
    </row>
    <row r="59" spans="1:6" ht="15" customHeight="1" x14ac:dyDescent="0.15">
      <c r="A59" s="13"/>
      <c r="B59" s="281" t="s">
        <v>5</v>
      </c>
      <c r="C59" s="189" t="s">
        <v>90</v>
      </c>
      <c r="D59" s="90">
        <v>698</v>
      </c>
      <c r="E59" s="90">
        <v>2468</v>
      </c>
      <c r="F59" s="93">
        <v>23.66288492706645</v>
      </c>
    </row>
    <row r="60" spans="1:6" ht="15" customHeight="1" x14ac:dyDescent="0.15">
      <c r="A60" s="13"/>
      <c r="B60" s="282"/>
      <c r="C60" s="131" t="s">
        <v>246</v>
      </c>
      <c r="D60" s="28">
        <v>257</v>
      </c>
      <c r="E60" s="28">
        <v>1041</v>
      </c>
      <c r="F60" s="15">
        <v>28.62632084534102</v>
      </c>
    </row>
    <row r="61" spans="1:6" ht="15" customHeight="1" x14ac:dyDescent="0.15">
      <c r="A61" s="13"/>
      <c r="B61" s="282"/>
      <c r="C61" s="131" t="s">
        <v>412</v>
      </c>
      <c r="D61" s="28">
        <v>114</v>
      </c>
      <c r="E61" s="28">
        <v>450</v>
      </c>
      <c r="F61" s="15">
        <v>29.111111111111111</v>
      </c>
    </row>
    <row r="62" spans="1:6" ht="15" customHeight="1" x14ac:dyDescent="0.15">
      <c r="A62" s="13"/>
      <c r="B62" s="282"/>
      <c r="C62" s="131" t="s">
        <v>245</v>
      </c>
      <c r="D62" s="100">
        <v>300</v>
      </c>
      <c r="E62" s="100">
        <v>889</v>
      </c>
      <c r="F62" s="98">
        <v>16.535433070866144</v>
      </c>
    </row>
    <row r="63" spans="1:6" ht="15" customHeight="1" x14ac:dyDescent="0.15">
      <c r="A63" s="130"/>
      <c r="B63" s="302"/>
      <c r="C63" s="129" t="s">
        <v>138</v>
      </c>
      <c r="D63" s="216">
        <v>27</v>
      </c>
      <c r="E63" s="216">
        <v>88</v>
      </c>
      <c r="F63" s="99">
        <v>9.0909090909090917</v>
      </c>
    </row>
    <row r="64" spans="1:6" ht="15" customHeight="1" x14ac:dyDescent="0.15">
      <c r="A64" s="10" t="s">
        <v>415</v>
      </c>
      <c r="B64" s="24" t="s">
        <v>7</v>
      </c>
      <c r="C64" s="189" t="s">
        <v>90</v>
      </c>
      <c r="D64" s="231">
        <v>1147</v>
      </c>
      <c r="E64" s="231">
        <v>6794</v>
      </c>
      <c r="F64" s="219">
        <v>34.383279364144833</v>
      </c>
    </row>
    <row r="65" spans="1:6" ht="15" customHeight="1" x14ac:dyDescent="0.15">
      <c r="A65" s="13" t="s">
        <v>414</v>
      </c>
      <c r="B65" s="25" t="s">
        <v>8</v>
      </c>
      <c r="C65" s="131" t="s">
        <v>246</v>
      </c>
      <c r="D65" s="100">
        <v>798</v>
      </c>
      <c r="E65" s="100">
        <v>4840</v>
      </c>
      <c r="F65" s="98">
        <v>36.425619834710744</v>
      </c>
    </row>
    <row r="66" spans="1:6" ht="15" customHeight="1" x14ac:dyDescent="0.15">
      <c r="A66" s="13" t="s">
        <v>413</v>
      </c>
      <c r="B66" s="25" t="s">
        <v>9</v>
      </c>
      <c r="C66" s="131" t="s">
        <v>412</v>
      </c>
      <c r="D66" s="100">
        <v>153</v>
      </c>
      <c r="E66" s="100">
        <v>1003</v>
      </c>
      <c r="F66" s="98">
        <v>30.907278165503488</v>
      </c>
    </row>
    <row r="67" spans="1:6" ht="15" customHeight="1" x14ac:dyDescent="0.15">
      <c r="A67" s="13"/>
      <c r="B67" s="25" t="s">
        <v>10</v>
      </c>
      <c r="C67" s="131" t="s">
        <v>245</v>
      </c>
      <c r="D67" s="100">
        <v>178</v>
      </c>
      <c r="E67" s="100">
        <v>843</v>
      </c>
      <c r="F67" s="98">
        <v>26.215895610913403</v>
      </c>
    </row>
    <row r="68" spans="1:6" ht="15" customHeight="1" x14ac:dyDescent="0.15">
      <c r="A68" s="13"/>
      <c r="B68" s="26"/>
      <c r="C68" s="129" t="s">
        <v>138</v>
      </c>
      <c r="D68" s="100">
        <v>18</v>
      </c>
      <c r="E68" s="100">
        <v>108</v>
      </c>
      <c r="F68" s="98">
        <v>38.888888888888893</v>
      </c>
    </row>
    <row r="69" spans="1:6" ht="15" customHeight="1" x14ac:dyDescent="0.15">
      <c r="A69" s="13"/>
      <c r="B69" s="14" t="s">
        <v>2</v>
      </c>
      <c r="C69" s="189" t="s">
        <v>90</v>
      </c>
      <c r="D69" s="231">
        <v>603</v>
      </c>
      <c r="E69" s="231">
        <v>2340</v>
      </c>
      <c r="F69" s="219">
        <v>31.623931623931622</v>
      </c>
    </row>
    <row r="70" spans="1:6" ht="15" customHeight="1" x14ac:dyDescent="0.15">
      <c r="A70" s="13"/>
      <c r="B70" s="14" t="s">
        <v>3</v>
      </c>
      <c r="C70" s="131" t="s">
        <v>246</v>
      </c>
      <c r="D70" s="100">
        <v>193</v>
      </c>
      <c r="E70" s="100">
        <v>780</v>
      </c>
      <c r="F70" s="98">
        <v>41.025641025641022</v>
      </c>
    </row>
    <row r="71" spans="1:6" ht="15" customHeight="1" x14ac:dyDescent="0.15">
      <c r="A71" s="13"/>
      <c r="B71" s="14" t="s">
        <v>4</v>
      </c>
      <c r="C71" s="131" t="s">
        <v>412</v>
      </c>
      <c r="D71" s="100">
        <v>108</v>
      </c>
      <c r="E71" s="100">
        <v>586</v>
      </c>
      <c r="F71" s="98">
        <v>30.716723549488055</v>
      </c>
    </row>
    <row r="72" spans="1:6" ht="15" customHeight="1" x14ac:dyDescent="0.15">
      <c r="A72" s="13"/>
      <c r="B72" s="14"/>
      <c r="C72" s="131" t="s">
        <v>245</v>
      </c>
      <c r="D72" s="100">
        <v>271</v>
      </c>
      <c r="E72" s="100">
        <v>869</v>
      </c>
      <c r="F72" s="98">
        <v>27.157652474108168</v>
      </c>
    </row>
    <row r="73" spans="1:6" ht="15" customHeight="1" x14ac:dyDescent="0.15">
      <c r="A73" s="13"/>
      <c r="B73" s="14"/>
      <c r="C73" s="129" t="s">
        <v>138</v>
      </c>
      <c r="D73" s="100">
        <v>31</v>
      </c>
      <c r="E73" s="100">
        <v>105</v>
      </c>
      <c r="F73" s="98">
        <v>3.8095238095238098</v>
      </c>
    </row>
    <row r="74" spans="1:6" ht="15" customHeight="1" x14ac:dyDescent="0.15">
      <c r="A74" s="13"/>
      <c r="B74" s="281" t="s">
        <v>5</v>
      </c>
      <c r="C74" s="189" t="s">
        <v>90</v>
      </c>
      <c r="D74" s="231">
        <v>698</v>
      </c>
      <c r="E74" s="231">
        <v>2468</v>
      </c>
      <c r="F74" s="219">
        <v>23.66288492706645</v>
      </c>
    </row>
    <row r="75" spans="1:6" ht="15" customHeight="1" x14ac:dyDescent="0.15">
      <c r="A75" s="13"/>
      <c r="B75" s="282"/>
      <c r="C75" s="131" t="s">
        <v>246</v>
      </c>
      <c r="D75" s="100">
        <v>255</v>
      </c>
      <c r="E75" s="100">
        <v>1022</v>
      </c>
      <c r="F75" s="98">
        <v>29.060665362035227</v>
      </c>
    </row>
    <row r="76" spans="1:6" ht="15" customHeight="1" x14ac:dyDescent="0.15">
      <c r="A76" s="13"/>
      <c r="B76" s="282"/>
      <c r="C76" s="131" t="s">
        <v>412</v>
      </c>
      <c r="D76" s="100">
        <v>126</v>
      </c>
      <c r="E76" s="100">
        <v>468</v>
      </c>
      <c r="F76" s="98">
        <v>25.854700854700859</v>
      </c>
    </row>
    <row r="77" spans="1:6" ht="15" customHeight="1" x14ac:dyDescent="0.15">
      <c r="A77" s="13"/>
      <c r="B77" s="282"/>
      <c r="C77" s="131" t="s">
        <v>245</v>
      </c>
      <c r="D77" s="100">
        <v>291</v>
      </c>
      <c r="E77" s="100">
        <v>903</v>
      </c>
      <c r="F77" s="98">
        <v>17.940199335548172</v>
      </c>
    </row>
    <row r="78" spans="1:6" ht="15" customHeight="1" x14ac:dyDescent="0.15">
      <c r="A78" s="130"/>
      <c r="B78" s="302"/>
      <c r="C78" s="129" t="s">
        <v>138</v>
      </c>
      <c r="D78" s="216">
        <v>26</v>
      </c>
      <c r="E78" s="216">
        <v>75</v>
      </c>
      <c r="F78" s="99">
        <v>5.3333333333333339</v>
      </c>
    </row>
    <row r="79" spans="1:6" ht="15" customHeight="1" x14ac:dyDescent="0.15">
      <c r="A79" s="10" t="s">
        <v>411</v>
      </c>
      <c r="B79" s="24" t="s">
        <v>7</v>
      </c>
      <c r="C79" s="189" t="s">
        <v>90</v>
      </c>
      <c r="D79" s="231">
        <v>1147</v>
      </c>
      <c r="E79" s="231">
        <v>6794</v>
      </c>
      <c r="F79" s="219">
        <v>34.383279364144833</v>
      </c>
    </row>
    <row r="80" spans="1:6" ht="15" customHeight="1" x14ac:dyDescent="0.15">
      <c r="A80" s="13" t="s">
        <v>410</v>
      </c>
      <c r="B80" s="25" t="s">
        <v>8</v>
      </c>
      <c r="C80" s="131" t="s">
        <v>246</v>
      </c>
      <c r="D80" s="100">
        <v>794</v>
      </c>
      <c r="E80" s="100">
        <v>4878</v>
      </c>
      <c r="F80" s="98">
        <v>35.936859368593687</v>
      </c>
    </row>
    <row r="81" spans="1:6" ht="15" customHeight="1" x14ac:dyDescent="0.15">
      <c r="A81" s="13" t="s">
        <v>409</v>
      </c>
      <c r="B81" s="25" t="s">
        <v>9</v>
      </c>
      <c r="C81" s="131" t="s">
        <v>245</v>
      </c>
      <c r="D81" s="100">
        <v>312</v>
      </c>
      <c r="E81" s="100">
        <v>1680</v>
      </c>
      <c r="F81" s="98">
        <v>29.94047619047619</v>
      </c>
    </row>
    <row r="82" spans="1:6" ht="15" customHeight="1" x14ac:dyDescent="0.15">
      <c r="A82" s="13"/>
      <c r="B82" s="26" t="s">
        <v>10</v>
      </c>
      <c r="C82" s="129" t="s">
        <v>138</v>
      </c>
      <c r="D82" s="100">
        <v>41</v>
      </c>
      <c r="E82" s="100">
        <v>236</v>
      </c>
      <c r="F82" s="98">
        <v>33.898305084745758</v>
      </c>
    </row>
    <row r="83" spans="1:6" ht="15" customHeight="1" x14ac:dyDescent="0.15">
      <c r="A83" s="13"/>
      <c r="B83" s="14" t="s">
        <v>2</v>
      </c>
      <c r="C83" s="189" t="s">
        <v>90</v>
      </c>
      <c r="D83" s="231">
        <v>603</v>
      </c>
      <c r="E83" s="231">
        <v>2340</v>
      </c>
      <c r="F83" s="219">
        <v>31.623931623931622</v>
      </c>
    </row>
    <row r="84" spans="1:6" ht="15" customHeight="1" x14ac:dyDescent="0.15">
      <c r="A84" s="13"/>
      <c r="B84" s="14" t="s">
        <v>3</v>
      </c>
      <c r="C84" s="131" t="s">
        <v>246</v>
      </c>
      <c r="D84" s="100">
        <v>246</v>
      </c>
      <c r="E84" s="100">
        <v>1074</v>
      </c>
      <c r="F84" s="98">
        <v>40.595903165735571</v>
      </c>
    </row>
    <row r="85" spans="1:6" ht="15" customHeight="1" x14ac:dyDescent="0.15">
      <c r="A85" s="13"/>
      <c r="B85" s="14" t="s">
        <v>4</v>
      </c>
      <c r="C85" s="131" t="s">
        <v>245</v>
      </c>
      <c r="D85" s="100">
        <v>323</v>
      </c>
      <c r="E85" s="100">
        <v>1155</v>
      </c>
      <c r="F85" s="98">
        <v>25.367965367965368</v>
      </c>
    </row>
    <row r="86" spans="1:6" ht="15" customHeight="1" x14ac:dyDescent="0.15">
      <c r="A86" s="13"/>
      <c r="B86" s="14"/>
      <c r="C86" s="129" t="s">
        <v>138</v>
      </c>
      <c r="D86" s="100">
        <v>34</v>
      </c>
      <c r="E86" s="100">
        <v>111</v>
      </c>
      <c r="F86" s="98">
        <v>9.9099099099099099</v>
      </c>
    </row>
    <row r="87" spans="1:6" ht="15" customHeight="1" x14ac:dyDescent="0.15">
      <c r="A87" s="13"/>
      <c r="B87" s="309" t="s">
        <v>408</v>
      </c>
      <c r="C87" s="189" t="s">
        <v>90</v>
      </c>
      <c r="D87" s="231">
        <v>698</v>
      </c>
      <c r="E87" s="231">
        <v>2468</v>
      </c>
      <c r="F87" s="219">
        <v>23.66288492706645</v>
      </c>
    </row>
    <row r="88" spans="1:6" ht="15" customHeight="1" x14ac:dyDescent="0.15">
      <c r="A88" s="13"/>
      <c r="B88" s="310"/>
      <c r="C88" s="131" t="s">
        <v>246</v>
      </c>
      <c r="D88" s="100">
        <v>287</v>
      </c>
      <c r="E88" s="100">
        <v>1141</v>
      </c>
      <c r="F88" s="98">
        <v>32.164767747589835</v>
      </c>
    </row>
    <row r="89" spans="1:6" ht="15" customHeight="1" x14ac:dyDescent="0.15">
      <c r="A89" s="13"/>
      <c r="B89" s="310"/>
      <c r="C89" s="131" t="s">
        <v>245</v>
      </c>
      <c r="D89" s="100">
        <v>379</v>
      </c>
      <c r="E89" s="100">
        <v>1235</v>
      </c>
      <c r="F89" s="98">
        <v>17.004048582995949</v>
      </c>
    </row>
    <row r="90" spans="1:6" ht="15" customHeight="1" x14ac:dyDescent="0.15">
      <c r="A90" s="130"/>
      <c r="B90" s="311"/>
      <c r="C90" s="129" t="s">
        <v>138</v>
      </c>
      <c r="D90" s="29">
        <v>32</v>
      </c>
      <c r="E90" s="29">
        <v>92</v>
      </c>
      <c r="F90" s="9">
        <v>7.608695652173914</v>
      </c>
    </row>
  </sheetData>
  <mergeCells count="6">
    <mergeCell ref="B14:B18"/>
    <mergeCell ref="B29:B33"/>
    <mergeCell ref="B44:B48"/>
    <mergeCell ref="B87:B90"/>
    <mergeCell ref="B59:B63"/>
    <mergeCell ref="B74:B78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rowBreaks count="2" manualBreakCount="2">
    <brk id="48" max="16383" man="1"/>
    <brk id="7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F3FE3-B59B-47C8-B33B-F070E8650A7D}">
  <dimension ref="A1:AL78"/>
  <sheetViews>
    <sheetView showGridLines="0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8" defaultRowHeight="15" customHeight="1" x14ac:dyDescent="0.15"/>
  <cols>
    <col min="1" max="1" width="18.7109375" style="1" bestFit="1" customWidth="1"/>
    <col min="2" max="2" width="4.28515625" style="1" customWidth="1"/>
    <col min="3" max="3" width="47.28515625" style="1" bestFit="1" customWidth="1"/>
    <col min="4" max="19" width="8.42578125" style="1" customWidth="1"/>
    <col min="20" max="21" width="9.7109375" style="1" customWidth="1"/>
    <col min="22" max="22" width="11.28515625" style="1" customWidth="1"/>
    <col min="23" max="23" width="5.85546875" style="1" customWidth="1"/>
    <col min="24" max="24" width="7.85546875" style="1" customWidth="1"/>
    <col min="25" max="26" width="9.7109375" style="1" customWidth="1"/>
    <col min="27" max="27" width="11.28515625" style="1" customWidth="1"/>
    <col min="28" max="31" width="9.7109375" style="1" customWidth="1"/>
    <col min="32" max="32" width="11.28515625" style="1" customWidth="1"/>
    <col min="33" max="38" width="9.7109375" style="1" customWidth="1"/>
    <col min="39" max="16384" width="8" style="1"/>
  </cols>
  <sheetData>
    <row r="1" spans="1:38" ht="15" customHeight="1" x14ac:dyDescent="0.15">
      <c r="D1" s="1" t="s">
        <v>461</v>
      </c>
      <c r="T1" s="1" t="s">
        <v>460</v>
      </c>
      <c r="Y1" s="1" t="s">
        <v>459</v>
      </c>
      <c r="AD1" s="1" t="s">
        <v>458</v>
      </c>
      <c r="AI1" s="1" t="s">
        <v>457</v>
      </c>
    </row>
    <row r="3" spans="1:38" s="7" customFormat="1" ht="84" customHeight="1" x14ac:dyDescent="0.15">
      <c r="A3" s="3"/>
      <c r="B3" s="4"/>
      <c r="C3" s="148"/>
      <c r="D3" s="153" t="s">
        <v>0</v>
      </c>
      <c r="E3" s="151" t="s">
        <v>456</v>
      </c>
      <c r="F3" s="151" t="s">
        <v>455</v>
      </c>
      <c r="G3" s="151" t="s">
        <v>454</v>
      </c>
      <c r="H3" s="151" t="s">
        <v>453</v>
      </c>
      <c r="I3" s="151" t="s">
        <v>452</v>
      </c>
      <c r="J3" s="151" t="s">
        <v>451</v>
      </c>
      <c r="K3" s="151" t="s">
        <v>450</v>
      </c>
      <c r="L3" s="151" t="s">
        <v>449</v>
      </c>
      <c r="M3" s="151" t="s">
        <v>448</v>
      </c>
      <c r="N3" s="151" t="s">
        <v>447</v>
      </c>
      <c r="O3" s="151" t="s">
        <v>446</v>
      </c>
      <c r="P3" s="151" t="s">
        <v>445</v>
      </c>
      <c r="Q3" s="151" t="s">
        <v>444</v>
      </c>
      <c r="R3" s="153" t="s">
        <v>14</v>
      </c>
      <c r="S3" s="153" t="s">
        <v>138</v>
      </c>
      <c r="T3" s="5" t="s">
        <v>0</v>
      </c>
      <c r="U3" s="5" t="s">
        <v>246</v>
      </c>
      <c r="V3" s="5" t="s">
        <v>412</v>
      </c>
      <c r="W3" s="192" t="s">
        <v>245</v>
      </c>
      <c r="X3" s="5" t="s">
        <v>138</v>
      </c>
      <c r="Y3" s="5" t="s">
        <v>0</v>
      </c>
      <c r="Z3" s="5" t="s">
        <v>246</v>
      </c>
      <c r="AA3" s="5" t="s">
        <v>416</v>
      </c>
      <c r="AB3" s="192" t="s">
        <v>245</v>
      </c>
      <c r="AC3" s="5" t="s">
        <v>138</v>
      </c>
      <c r="AD3" s="5" t="s">
        <v>0</v>
      </c>
      <c r="AE3" s="5" t="s">
        <v>246</v>
      </c>
      <c r="AF3" s="5" t="s">
        <v>416</v>
      </c>
      <c r="AG3" s="192" t="s">
        <v>245</v>
      </c>
      <c r="AH3" s="5" t="s">
        <v>138</v>
      </c>
      <c r="AI3" s="5" t="s">
        <v>0</v>
      </c>
      <c r="AJ3" s="5" t="s">
        <v>320</v>
      </c>
      <c r="AK3" s="192" t="s">
        <v>319</v>
      </c>
      <c r="AL3" s="5" t="s">
        <v>138</v>
      </c>
    </row>
    <row r="4" spans="1:38" ht="17.100000000000001" customHeight="1" x14ac:dyDescent="0.15">
      <c r="A4" s="10" t="s">
        <v>437</v>
      </c>
      <c r="B4" s="24" t="s">
        <v>7</v>
      </c>
      <c r="C4" s="53" t="s">
        <v>90</v>
      </c>
      <c r="D4" s="232">
        <f t="shared" ref="D4:AL4" si="0">D43</f>
        <v>1238</v>
      </c>
      <c r="E4" s="96">
        <f t="shared" si="0"/>
        <v>163</v>
      </c>
      <c r="F4" s="96">
        <f t="shared" si="0"/>
        <v>889</v>
      </c>
      <c r="G4" s="96">
        <f t="shared" si="0"/>
        <v>49</v>
      </c>
      <c r="H4" s="96">
        <f t="shared" si="0"/>
        <v>26</v>
      </c>
      <c r="I4" s="96">
        <f t="shared" si="0"/>
        <v>319</v>
      </c>
      <c r="J4" s="96">
        <f t="shared" si="0"/>
        <v>12</v>
      </c>
      <c r="K4" s="96">
        <f t="shared" si="0"/>
        <v>15</v>
      </c>
      <c r="L4" s="96">
        <f t="shared" si="0"/>
        <v>248</v>
      </c>
      <c r="M4" s="96">
        <f t="shared" si="0"/>
        <v>26</v>
      </c>
      <c r="N4" s="96">
        <f t="shared" si="0"/>
        <v>35</v>
      </c>
      <c r="O4" s="96">
        <f t="shared" si="0"/>
        <v>56</v>
      </c>
      <c r="P4" s="96">
        <f t="shared" si="0"/>
        <v>1</v>
      </c>
      <c r="Q4" s="96">
        <f t="shared" si="0"/>
        <v>42</v>
      </c>
      <c r="R4" s="96">
        <f t="shared" si="0"/>
        <v>15</v>
      </c>
      <c r="S4" s="96">
        <f t="shared" si="0"/>
        <v>74</v>
      </c>
      <c r="T4" s="96">
        <f t="shared" si="0"/>
        <v>1238</v>
      </c>
      <c r="U4" s="96">
        <f t="shared" si="0"/>
        <v>1000</v>
      </c>
      <c r="V4" s="96">
        <f t="shared" si="0"/>
        <v>64</v>
      </c>
      <c r="W4" s="96">
        <f t="shared" si="0"/>
        <v>153</v>
      </c>
      <c r="X4" s="96">
        <f t="shared" si="0"/>
        <v>21</v>
      </c>
      <c r="Y4" s="96">
        <f t="shared" si="0"/>
        <v>1238</v>
      </c>
      <c r="Z4" s="96">
        <f t="shared" si="0"/>
        <v>902</v>
      </c>
      <c r="AA4" s="96">
        <f t="shared" si="0"/>
        <v>128</v>
      </c>
      <c r="AB4" s="96">
        <f t="shared" si="0"/>
        <v>187</v>
      </c>
      <c r="AC4" s="96">
        <f t="shared" si="0"/>
        <v>21</v>
      </c>
      <c r="AD4" s="96">
        <f t="shared" si="0"/>
        <v>1238</v>
      </c>
      <c r="AE4" s="96">
        <f t="shared" si="0"/>
        <v>855</v>
      </c>
      <c r="AF4" s="96">
        <f t="shared" si="0"/>
        <v>167</v>
      </c>
      <c r="AG4" s="96">
        <f t="shared" si="0"/>
        <v>192</v>
      </c>
      <c r="AH4" s="96">
        <f t="shared" si="0"/>
        <v>24</v>
      </c>
      <c r="AI4" s="96">
        <f t="shared" si="0"/>
        <v>1238</v>
      </c>
      <c r="AJ4" s="96">
        <f t="shared" si="0"/>
        <v>836</v>
      </c>
      <c r="AK4" s="96">
        <f t="shared" si="0"/>
        <v>350</v>
      </c>
      <c r="AL4" s="96">
        <f t="shared" si="0"/>
        <v>52</v>
      </c>
    </row>
    <row r="5" spans="1:38" ht="15" customHeight="1" x14ac:dyDescent="0.15">
      <c r="A5" s="13" t="s">
        <v>436</v>
      </c>
      <c r="B5" s="25" t="s">
        <v>8</v>
      </c>
      <c r="C5" s="132"/>
      <c r="D5" s="228" t="str">
        <f>IF(SUM(E5:S5)&gt;100,"－",SUM(E5:S5))</f>
        <v>－</v>
      </c>
      <c r="E5" s="97">
        <f t="shared" ref="E5:S5" si="1">E43/$D4*100</f>
        <v>13.166397415185784</v>
      </c>
      <c r="F5" s="97">
        <f t="shared" si="1"/>
        <v>71.809369951534734</v>
      </c>
      <c r="G5" s="97">
        <f t="shared" si="1"/>
        <v>3.9579967689822295</v>
      </c>
      <c r="H5" s="97">
        <f t="shared" si="1"/>
        <v>2.1001615508885298</v>
      </c>
      <c r="I5" s="97">
        <f t="shared" si="1"/>
        <v>25.767366720516964</v>
      </c>
      <c r="J5" s="97">
        <f t="shared" si="1"/>
        <v>0.96930533117932149</v>
      </c>
      <c r="K5" s="97">
        <f t="shared" si="1"/>
        <v>1.2116316639741518</v>
      </c>
      <c r="L5" s="97">
        <f t="shared" si="1"/>
        <v>20.032310177705977</v>
      </c>
      <c r="M5" s="97">
        <f t="shared" si="1"/>
        <v>2.1001615508885298</v>
      </c>
      <c r="N5" s="97">
        <f t="shared" si="1"/>
        <v>2.8271405492730208</v>
      </c>
      <c r="O5" s="97">
        <f t="shared" si="1"/>
        <v>4.523424878836833</v>
      </c>
      <c r="P5" s="97">
        <f t="shared" si="1"/>
        <v>8.0775444264943458E-2</v>
      </c>
      <c r="Q5" s="97">
        <f t="shared" si="1"/>
        <v>3.3925686591276252</v>
      </c>
      <c r="R5" s="97">
        <f t="shared" si="1"/>
        <v>1.2116316639741518</v>
      </c>
      <c r="S5" s="97">
        <f t="shared" si="1"/>
        <v>5.9773828756058158</v>
      </c>
      <c r="T5" s="228">
        <f>IF(SUM(U5:X5)&gt;100,"－",SUM(U5:X5))</f>
        <v>99.999999999999986</v>
      </c>
      <c r="U5" s="97">
        <f>U43/$T4*100</f>
        <v>80.775444264943445</v>
      </c>
      <c r="V5" s="97">
        <f>V43/$T4*100</f>
        <v>5.1696284329563813</v>
      </c>
      <c r="W5" s="97">
        <f>W43/$T4*100</f>
        <v>12.358642972536348</v>
      </c>
      <c r="X5" s="97">
        <f>X43/$T4*100</f>
        <v>1.6962843295638126</v>
      </c>
      <c r="Y5" s="228">
        <f>IF(SUM(Z5:AC5)&gt;100,"－",SUM(Z5:AC5))</f>
        <v>100</v>
      </c>
      <c r="Z5" s="97">
        <f>Z43/$Y4*100</f>
        <v>72.859450726979006</v>
      </c>
      <c r="AA5" s="97">
        <f>AA43/$Y4*100</f>
        <v>10.339256865912763</v>
      </c>
      <c r="AB5" s="97">
        <f>AB43/$Y4*100</f>
        <v>15.105008077544428</v>
      </c>
      <c r="AC5" s="97">
        <f>AC43/$Y4*100</f>
        <v>1.6962843295638126</v>
      </c>
      <c r="AD5" s="228">
        <f>IF(SUM(AE5:AH5)&gt;100,"－",SUM(AE5:AH5))</f>
        <v>100</v>
      </c>
      <c r="AE5" s="97">
        <f>AE43/$AD4*100</f>
        <v>69.063004846526653</v>
      </c>
      <c r="AF5" s="97">
        <f>AF43/$AD4*100</f>
        <v>13.489499192245557</v>
      </c>
      <c r="AG5" s="97">
        <f>AG43/$AD4*100</f>
        <v>15.508885298869144</v>
      </c>
      <c r="AH5" s="97">
        <f>AH43/$AD4*100</f>
        <v>1.938610662358643</v>
      </c>
      <c r="AI5" s="228">
        <f>IF(SUM(AJ5:AL5)&gt;100,"－",SUM(AJ5:AL5))</f>
        <v>100</v>
      </c>
      <c r="AJ5" s="97">
        <f>AJ43/$AI4*100</f>
        <v>67.528271405492731</v>
      </c>
      <c r="AK5" s="97">
        <f>AK43/$AI4*100</f>
        <v>28.27140549273021</v>
      </c>
      <c r="AL5" s="97">
        <f>AL43/$AI4*100</f>
        <v>4.2003231017770597</v>
      </c>
    </row>
    <row r="6" spans="1:38" ht="15" customHeight="1" x14ac:dyDescent="0.15">
      <c r="A6" s="13" t="s">
        <v>435</v>
      </c>
      <c r="B6" s="25" t="s">
        <v>9</v>
      </c>
      <c r="C6" s="131" t="s">
        <v>431</v>
      </c>
      <c r="D6" s="233">
        <f>D45</f>
        <v>119</v>
      </c>
      <c r="E6" s="98">
        <f t="shared" ref="E6:S6" si="2">IF($D6=0,0,E45/$D6*100)</f>
        <v>8.4033613445378155</v>
      </c>
      <c r="F6" s="98">
        <f t="shared" si="2"/>
        <v>58.82352941176471</v>
      </c>
      <c r="G6" s="98">
        <f t="shared" si="2"/>
        <v>15.126050420168067</v>
      </c>
      <c r="H6" s="98">
        <f t="shared" si="2"/>
        <v>9.2436974789915975</v>
      </c>
      <c r="I6" s="98">
        <f t="shared" si="2"/>
        <v>42.857142857142854</v>
      </c>
      <c r="J6" s="98">
        <f t="shared" si="2"/>
        <v>2.5210084033613445</v>
      </c>
      <c r="K6" s="98">
        <f t="shared" si="2"/>
        <v>3.3613445378151261</v>
      </c>
      <c r="L6" s="98">
        <f t="shared" si="2"/>
        <v>15.126050420168067</v>
      </c>
      <c r="M6" s="98">
        <f t="shared" si="2"/>
        <v>5.0420168067226889</v>
      </c>
      <c r="N6" s="98">
        <f t="shared" si="2"/>
        <v>12.605042016806722</v>
      </c>
      <c r="O6" s="98">
        <f t="shared" si="2"/>
        <v>14.285714285714285</v>
      </c>
      <c r="P6" s="98">
        <f t="shared" si="2"/>
        <v>0.84033613445378152</v>
      </c>
      <c r="Q6" s="98">
        <f t="shared" si="2"/>
        <v>15.126050420168067</v>
      </c>
      <c r="R6" s="98">
        <f t="shared" si="2"/>
        <v>2.5210084033613445</v>
      </c>
      <c r="S6" s="98">
        <f t="shared" si="2"/>
        <v>6.7226890756302522</v>
      </c>
      <c r="T6" s="100">
        <f>T45</f>
        <v>119</v>
      </c>
      <c r="U6" s="98">
        <f t="shared" ref="U6:X9" si="3">IF($T6=0,0,U45/$T6*100)</f>
        <v>47.899159663865547</v>
      </c>
      <c r="V6" s="98">
        <f t="shared" si="3"/>
        <v>8.4033613445378155</v>
      </c>
      <c r="W6" s="98">
        <f t="shared" si="3"/>
        <v>39.495798319327733</v>
      </c>
      <c r="X6" s="98">
        <f t="shared" si="3"/>
        <v>4.2016806722689077</v>
      </c>
      <c r="Y6" s="100">
        <f>Y45</f>
        <v>119</v>
      </c>
      <c r="Z6" s="98">
        <f t="shared" ref="Z6:AC9" si="4">IF($Y6=0,0,Z45/$Y6*100)</f>
        <v>36.97478991596639</v>
      </c>
      <c r="AA6" s="98">
        <f t="shared" si="4"/>
        <v>16.806722689075631</v>
      </c>
      <c r="AB6" s="98">
        <f t="shared" si="4"/>
        <v>42.016806722689076</v>
      </c>
      <c r="AC6" s="98">
        <f t="shared" si="4"/>
        <v>4.2016806722689077</v>
      </c>
      <c r="AD6" s="100">
        <f>AD45</f>
        <v>119</v>
      </c>
      <c r="AE6" s="98">
        <f t="shared" ref="AE6:AH9" si="5">IF($AD6=0,0,AE45/$AD6*100)</f>
        <v>29.411764705882355</v>
      </c>
      <c r="AF6" s="98">
        <f t="shared" si="5"/>
        <v>22.689075630252102</v>
      </c>
      <c r="AG6" s="98">
        <f t="shared" si="5"/>
        <v>43.69747899159664</v>
      </c>
      <c r="AH6" s="98">
        <f t="shared" si="5"/>
        <v>4.2016806722689077</v>
      </c>
      <c r="AI6" s="100">
        <f>AI45</f>
        <v>119</v>
      </c>
      <c r="AJ6" s="98">
        <f t="shared" ref="AJ6:AL9" si="6">IF($AI6=0,0,AJ45/$AI6*100)</f>
        <v>42.857142857142854</v>
      </c>
      <c r="AK6" s="98">
        <f t="shared" si="6"/>
        <v>52.100840336134461</v>
      </c>
      <c r="AL6" s="98">
        <f t="shared" si="6"/>
        <v>5.0420168067226889</v>
      </c>
    </row>
    <row r="7" spans="1:38" ht="15" customHeight="1" x14ac:dyDescent="0.15">
      <c r="A7" s="13" t="s">
        <v>434</v>
      </c>
      <c r="B7" s="25" t="s">
        <v>10</v>
      </c>
      <c r="C7" s="131" t="s">
        <v>443</v>
      </c>
      <c r="D7" s="233">
        <f>D46</f>
        <v>628</v>
      </c>
      <c r="E7" s="98">
        <f t="shared" ref="E7:S7" si="7">IF($D7=0,0,E46/$D7*100)</f>
        <v>10.191082802547772</v>
      </c>
      <c r="F7" s="98">
        <f t="shared" si="7"/>
        <v>80.095541401273891</v>
      </c>
      <c r="G7" s="98">
        <f t="shared" si="7"/>
        <v>1.910828025477707</v>
      </c>
      <c r="H7" s="98">
        <f t="shared" si="7"/>
        <v>0.63694267515923575</v>
      </c>
      <c r="I7" s="98">
        <f t="shared" si="7"/>
        <v>26.592356687898089</v>
      </c>
      <c r="J7" s="98">
        <f t="shared" si="7"/>
        <v>0.79617834394904463</v>
      </c>
      <c r="K7" s="98">
        <f t="shared" si="7"/>
        <v>0.63694267515923575</v>
      </c>
      <c r="L7" s="98">
        <f t="shared" si="7"/>
        <v>23.566878980891719</v>
      </c>
      <c r="M7" s="98">
        <f t="shared" si="7"/>
        <v>1.7515923566878981</v>
      </c>
      <c r="N7" s="98">
        <f t="shared" si="7"/>
        <v>1.4331210191082804</v>
      </c>
      <c r="O7" s="98">
        <f t="shared" si="7"/>
        <v>2.547770700636943</v>
      </c>
      <c r="P7" s="98">
        <f t="shared" si="7"/>
        <v>0</v>
      </c>
      <c r="Q7" s="98">
        <f t="shared" si="7"/>
        <v>0.63694267515923575</v>
      </c>
      <c r="R7" s="98">
        <f t="shared" si="7"/>
        <v>0.95541401273885351</v>
      </c>
      <c r="S7" s="98">
        <f t="shared" si="7"/>
        <v>3.9808917197452227</v>
      </c>
      <c r="T7" s="100">
        <f>T46</f>
        <v>628</v>
      </c>
      <c r="U7" s="98">
        <f t="shared" si="3"/>
        <v>86.464968152866234</v>
      </c>
      <c r="V7" s="98">
        <f t="shared" si="3"/>
        <v>5.095541401273886</v>
      </c>
      <c r="W7" s="98">
        <f t="shared" si="3"/>
        <v>7.3248407643312099</v>
      </c>
      <c r="X7" s="98">
        <f t="shared" si="3"/>
        <v>1.1146496815286624</v>
      </c>
      <c r="Y7" s="100">
        <f>Y46</f>
        <v>628</v>
      </c>
      <c r="Z7" s="98">
        <f t="shared" si="4"/>
        <v>79.140127388535035</v>
      </c>
      <c r="AA7" s="98">
        <f t="shared" si="4"/>
        <v>10.35031847133758</v>
      </c>
      <c r="AB7" s="98">
        <f t="shared" si="4"/>
        <v>9.7133757961783438</v>
      </c>
      <c r="AC7" s="98">
        <f t="shared" si="4"/>
        <v>0.79617834394904463</v>
      </c>
      <c r="AD7" s="100">
        <f>AD46</f>
        <v>628</v>
      </c>
      <c r="AE7" s="98">
        <f t="shared" si="5"/>
        <v>76.910828025477713</v>
      </c>
      <c r="AF7" s="98">
        <f t="shared" si="5"/>
        <v>12.579617834394904</v>
      </c>
      <c r="AG7" s="98">
        <f t="shared" si="5"/>
        <v>9.5541401273885356</v>
      </c>
      <c r="AH7" s="98">
        <f t="shared" si="5"/>
        <v>0.95541401273885351</v>
      </c>
      <c r="AI7" s="100">
        <f>AI46</f>
        <v>628</v>
      </c>
      <c r="AJ7" s="98">
        <f t="shared" si="6"/>
        <v>79.617834394904463</v>
      </c>
      <c r="AK7" s="98">
        <f t="shared" si="6"/>
        <v>18.312101910828023</v>
      </c>
      <c r="AL7" s="98">
        <f t="shared" si="6"/>
        <v>2.0700636942675157</v>
      </c>
    </row>
    <row r="8" spans="1:38" ht="15" customHeight="1" x14ac:dyDescent="0.15">
      <c r="A8" s="13" t="s">
        <v>433</v>
      </c>
      <c r="B8" s="25"/>
      <c r="C8" s="131" t="s">
        <v>429</v>
      </c>
      <c r="D8" s="233">
        <f>D47</f>
        <v>451</v>
      </c>
      <c r="E8" s="98">
        <f t="shared" ref="E8:S8" si="8">IF($D8=0,0,E47/$D8*100)</f>
        <v>18.625277161862527</v>
      </c>
      <c r="F8" s="98">
        <f t="shared" si="8"/>
        <v>66.297117516629712</v>
      </c>
      <c r="G8" s="98">
        <f t="shared" si="8"/>
        <v>3.325942350332594</v>
      </c>
      <c r="H8" s="98">
        <f t="shared" si="8"/>
        <v>1.7738359201773837</v>
      </c>
      <c r="I8" s="98">
        <f t="shared" si="8"/>
        <v>20.620842572062084</v>
      </c>
      <c r="J8" s="98">
        <f t="shared" si="8"/>
        <v>0.88691796008869184</v>
      </c>
      <c r="K8" s="98">
        <f t="shared" si="8"/>
        <v>1.5521064301552108</v>
      </c>
      <c r="L8" s="98">
        <f t="shared" si="8"/>
        <v>17.073170731707318</v>
      </c>
      <c r="M8" s="98">
        <f t="shared" si="8"/>
        <v>1.7738359201773837</v>
      </c>
      <c r="N8" s="98">
        <f t="shared" si="8"/>
        <v>2.2172949002217295</v>
      </c>
      <c r="O8" s="98">
        <f t="shared" si="8"/>
        <v>5.0997782705099777</v>
      </c>
      <c r="P8" s="98">
        <f t="shared" si="8"/>
        <v>0</v>
      </c>
      <c r="Q8" s="98">
        <f t="shared" si="8"/>
        <v>3.1042128603104215</v>
      </c>
      <c r="R8" s="98">
        <f t="shared" si="8"/>
        <v>1.3303769401330376</v>
      </c>
      <c r="S8" s="98">
        <f t="shared" si="8"/>
        <v>6.2084257206208431</v>
      </c>
      <c r="T8" s="100">
        <f>T47</f>
        <v>451</v>
      </c>
      <c r="U8" s="98">
        <f t="shared" si="3"/>
        <v>83.148558758314863</v>
      </c>
      <c r="V8" s="98">
        <f t="shared" si="3"/>
        <v>4.2128603104212861</v>
      </c>
      <c r="W8" s="98">
        <f t="shared" si="3"/>
        <v>11.308203991130821</v>
      </c>
      <c r="X8" s="98">
        <f t="shared" si="3"/>
        <v>1.3303769401330376</v>
      </c>
      <c r="Y8" s="100">
        <f>Y47</f>
        <v>451</v>
      </c>
      <c r="Z8" s="98">
        <f t="shared" si="4"/>
        <v>74.50110864745011</v>
      </c>
      <c r="AA8" s="98">
        <f t="shared" si="4"/>
        <v>8.8691796008869179</v>
      </c>
      <c r="AB8" s="98">
        <f t="shared" si="4"/>
        <v>15.299334811529933</v>
      </c>
      <c r="AC8" s="98">
        <f t="shared" si="4"/>
        <v>1.3303769401330376</v>
      </c>
      <c r="AD8" s="100">
        <f>AD47</f>
        <v>451</v>
      </c>
      <c r="AE8" s="98">
        <f t="shared" si="5"/>
        <v>69.623059866962308</v>
      </c>
      <c r="AF8" s="98">
        <f t="shared" si="5"/>
        <v>13.303769401330376</v>
      </c>
      <c r="AG8" s="98">
        <f t="shared" si="5"/>
        <v>15.964523281596451</v>
      </c>
      <c r="AH8" s="98">
        <f t="shared" si="5"/>
        <v>1.1086474501108647</v>
      </c>
      <c r="AI8" s="100">
        <f>AI47</f>
        <v>451</v>
      </c>
      <c r="AJ8" s="98">
        <f t="shared" si="6"/>
        <v>60.088691796008867</v>
      </c>
      <c r="AK8" s="98">
        <f t="shared" si="6"/>
        <v>35.476718403547672</v>
      </c>
      <c r="AL8" s="98">
        <f t="shared" si="6"/>
        <v>4.434589800443459</v>
      </c>
    </row>
    <row r="9" spans="1:38" ht="15" customHeight="1" x14ac:dyDescent="0.15">
      <c r="A9" s="13" t="s">
        <v>432</v>
      </c>
      <c r="B9" s="26"/>
      <c r="C9" s="129" t="s">
        <v>138</v>
      </c>
      <c r="D9" s="234">
        <f>D48</f>
        <v>40</v>
      </c>
      <c r="E9" s="99">
        <f t="shared" ref="E9:S9" si="9">IF($D9=0,0,E48/$D9*100)</f>
        <v>12.5</v>
      </c>
      <c r="F9" s="99">
        <f t="shared" si="9"/>
        <v>42.5</v>
      </c>
      <c r="G9" s="99">
        <f t="shared" si="9"/>
        <v>10</v>
      </c>
      <c r="H9" s="99">
        <f t="shared" si="9"/>
        <v>7.5</v>
      </c>
      <c r="I9" s="99">
        <f t="shared" si="9"/>
        <v>20</v>
      </c>
      <c r="J9" s="99">
        <f t="shared" si="9"/>
        <v>0</v>
      </c>
      <c r="K9" s="99">
        <f t="shared" si="9"/>
        <v>0</v>
      </c>
      <c r="L9" s="99">
        <f t="shared" si="9"/>
        <v>12.5</v>
      </c>
      <c r="M9" s="99">
        <f t="shared" si="9"/>
        <v>2.5</v>
      </c>
      <c r="N9" s="99">
        <f t="shared" si="9"/>
        <v>2.5</v>
      </c>
      <c r="O9" s="99">
        <f t="shared" si="9"/>
        <v>0</v>
      </c>
      <c r="P9" s="99">
        <f t="shared" si="9"/>
        <v>0</v>
      </c>
      <c r="Q9" s="99">
        <f t="shared" si="9"/>
        <v>15</v>
      </c>
      <c r="R9" s="99">
        <f t="shared" si="9"/>
        <v>0</v>
      </c>
      <c r="S9" s="99">
        <f t="shared" si="9"/>
        <v>32.5</v>
      </c>
      <c r="T9" s="216">
        <f>T48</f>
        <v>40</v>
      </c>
      <c r="U9" s="99">
        <f t="shared" si="3"/>
        <v>62.5</v>
      </c>
      <c r="V9" s="99">
        <f t="shared" si="3"/>
        <v>7.5</v>
      </c>
      <c r="W9" s="99">
        <f t="shared" si="3"/>
        <v>22.5</v>
      </c>
      <c r="X9" s="99">
        <f t="shared" si="3"/>
        <v>7.5</v>
      </c>
      <c r="Y9" s="216">
        <f>Y48</f>
        <v>40</v>
      </c>
      <c r="Z9" s="99">
        <f t="shared" si="4"/>
        <v>62.5</v>
      </c>
      <c r="AA9" s="99">
        <f t="shared" si="4"/>
        <v>7.5</v>
      </c>
      <c r="AB9" s="99">
        <f t="shared" si="4"/>
        <v>17.5</v>
      </c>
      <c r="AC9" s="99">
        <f t="shared" si="4"/>
        <v>12.5</v>
      </c>
      <c r="AD9" s="216">
        <f>AD48</f>
        <v>40</v>
      </c>
      <c r="AE9" s="99">
        <f t="shared" si="5"/>
        <v>57.499999999999993</v>
      </c>
      <c r="AF9" s="99">
        <f t="shared" si="5"/>
        <v>2.5</v>
      </c>
      <c r="AG9" s="99">
        <f t="shared" si="5"/>
        <v>20</v>
      </c>
      <c r="AH9" s="99">
        <f t="shared" si="5"/>
        <v>20</v>
      </c>
      <c r="AI9" s="216">
        <f>AI48</f>
        <v>40</v>
      </c>
      <c r="AJ9" s="99">
        <f t="shared" si="6"/>
        <v>35</v>
      </c>
      <c r="AK9" s="99">
        <f t="shared" si="6"/>
        <v>32.5</v>
      </c>
      <c r="AL9" s="99">
        <f t="shared" si="6"/>
        <v>32.5</v>
      </c>
    </row>
    <row r="10" spans="1:38" ht="15" customHeight="1" x14ac:dyDescent="0.15">
      <c r="A10" s="13"/>
      <c r="B10" s="14" t="s">
        <v>2</v>
      </c>
      <c r="C10" s="53" t="s">
        <v>90</v>
      </c>
      <c r="D10" s="233">
        <f>D49</f>
        <v>847</v>
      </c>
      <c r="E10" s="100">
        <f t="shared" ref="E10:S10" si="10">E49</f>
        <v>140</v>
      </c>
      <c r="F10" s="100">
        <f t="shared" si="10"/>
        <v>453</v>
      </c>
      <c r="G10" s="100">
        <f t="shared" si="10"/>
        <v>134</v>
      </c>
      <c r="H10" s="100">
        <f t="shared" si="10"/>
        <v>86</v>
      </c>
      <c r="I10" s="100">
        <f t="shared" si="10"/>
        <v>226</v>
      </c>
      <c r="J10" s="100">
        <f t="shared" si="10"/>
        <v>15</v>
      </c>
      <c r="K10" s="100">
        <f t="shared" si="10"/>
        <v>32</v>
      </c>
      <c r="L10" s="100">
        <f t="shared" si="10"/>
        <v>107</v>
      </c>
      <c r="M10" s="100">
        <f t="shared" si="10"/>
        <v>52</v>
      </c>
      <c r="N10" s="100">
        <f t="shared" si="10"/>
        <v>69</v>
      </c>
      <c r="O10" s="100">
        <f t="shared" si="10"/>
        <v>46</v>
      </c>
      <c r="P10" s="100">
        <f t="shared" si="10"/>
        <v>11</v>
      </c>
      <c r="Q10" s="100">
        <f t="shared" si="10"/>
        <v>150</v>
      </c>
      <c r="R10" s="100">
        <f t="shared" si="10"/>
        <v>28</v>
      </c>
      <c r="S10" s="100">
        <f t="shared" si="10"/>
        <v>76</v>
      </c>
      <c r="T10" s="100">
        <f>T49</f>
        <v>847</v>
      </c>
      <c r="U10" s="100">
        <f>U49</f>
        <v>326</v>
      </c>
      <c r="V10" s="100">
        <f>V49</f>
        <v>106</v>
      </c>
      <c r="W10" s="100">
        <f>W49</f>
        <v>354</v>
      </c>
      <c r="X10" s="100">
        <f>X49</f>
        <v>61</v>
      </c>
      <c r="Y10" s="100">
        <f>Y49</f>
        <v>847</v>
      </c>
      <c r="Z10" s="100">
        <f>Z49</f>
        <v>245</v>
      </c>
      <c r="AA10" s="100">
        <f>AA49</f>
        <v>157</v>
      </c>
      <c r="AB10" s="100">
        <f>AB49</f>
        <v>388</v>
      </c>
      <c r="AC10" s="100">
        <f>AC49</f>
        <v>57</v>
      </c>
      <c r="AD10" s="100">
        <f>AD49</f>
        <v>847</v>
      </c>
      <c r="AE10" s="100">
        <f>AE49</f>
        <v>251</v>
      </c>
      <c r="AF10" s="100">
        <f>AF49</f>
        <v>142</v>
      </c>
      <c r="AG10" s="100">
        <f>AG49</f>
        <v>394</v>
      </c>
      <c r="AH10" s="100">
        <f>AH49</f>
        <v>60</v>
      </c>
      <c r="AI10" s="100">
        <f>AI49</f>
        <v>847</v>
      </c>
      <c r="AJ10" s="100">
        <f>AJ49</f>
        <v>313</v>
      </c>
      <c r="AK10" s="100">
        <f>AK49</f>
        <v>471</v>
      </c>
      <c r="AL10" s="100">
        <f>AL49</f>
        <v>63</v>
      </c>
    </row>
    <row r="11" spans="1:38" ht="15" customHeight="1" x14ac:dyDescent="0.15">
      <c r="A11" s="13"/>
      <c r="B11" s="14" t="s">
        <v>3</v>
      </c>
      <c r="C11" s="132"/>
      <c r="D11" s="228" t="str">
        <f>IF(SUM(E11:S11)&gt;100,"－",SUM(E11:S11))</f>
        <v>－</v>
      </c>
      <c r="E11" s="97">
        <f t="shared" ref="E11:S11" si="11">E49/$D10*100</f>
        <v>16.528925619834713</v>
      </c>
      <c r="F11" s="97">
        <f t="shared" si="11"/>
        <v>53.482880755608029</v>
      </c>
      <c r="G11" s="97">
        <f t="shared" si="11"/>
        <v>15.820543093270366</v>
      </c>
      <c r="H11" s="97">
        <f t="shared" si="11"/>
        <v>10.153482880755609</v>
      </c>
      <c r="I11" s="97">
        <f t="shared" si="11"/>
        <v>26.68240850059032</v>
      </c>
      <c r="J11" s="97">
        <f t="shared" si="11"/>
        <v>1.7709563164108619</v>
      </c>
      <c r="K11" s="97">
        <f t="shared" si="11"/>
        <v>3.778040141676505</v>
      </c>
      <c r="L11" s="97">
        <f t="shared" si="11"/>
        <v>12.632821723730814</v>
      </c>
      <c r="M11" s="97">
        <f t="shared" si="11"/>
        <v>6.1393152302243212</v>
      </c>
      <c r="N11" s="97">
        <f t="shared" si="11"/>
        <v>8.1463990554899635</v>
      </c>
      <c r="O11" s="97">
        <f t="shared" si="11"/>
        <v>5.4309327036599759</v>
      </c>
      <c r="P11" s="97">
        <f t="shared" si="11"/>
        <v>1.2987012987012987</v>
      </c>
      <c r="Q11" s="97">
        <f t="shared" si="11"/>
        <v>17.709563164108619</v>
      </c>
      <c r="R11" s="97">
        <f t="shared" si="11"/>
        <v>3.3057851239669422</v>
      </c>
      <c r="S11" s="97">
        <f t="shared" si="11"/>
        <v>8.9728453364816989</v>
      </c>
      <c r="T11" s="97">
        <f>IF(SUM(U11:X11)&gt;100,"－",SUM(U11:X11))</f>
        <v>100</v>
      </c>
      <c r="U11" s="97">
        <f>U49/$T10*100</f>
        <v>38.488783943329395</v>
      </c>
      <c r="V11" s="97">
        <f>V49/$T10*100</f>
        <v>12.514757969303425</v>
      </c>
      <c r="W11" s="97">
        <f>W49/$T10*100</f>
        <v>41.794569067296337</v>
      </c>
      <c r="X11" s="97">
        <f>X49/$T10*100</f>
        <v>7.2018890200708379</v>
      </c>
      <c r="Y11" s="97">
        <f>IF(SUM(Z11:AC11)&gt;100,"－",SUM(Z11:AC11))</f>
        <v>100</v>
      </c>
      <c r="Z11" s="97">
        <f>Z49/$Y10*100</f>
        <v>28.925619834710741</v>
      </c>
      <c r="AA11" s="97">
        <f>AA49/$Y10*100</f>
        <v>18.536009445100355</v>
      </c>
      <c r="AB11" s="97">
        <f>AB49/$Y10*100</f>
        <v>45.808736717827628</v>
      </c>
      <c r="AC11" s="97">
        <f>AC49/$Y10*100</f>
        <v>6.7296340023612746</v>
      </c>
      <c r="AD11" s="97">
        <f>IF(SUM(AE11:AH11)&gt;100,"－",SUM(AE11:AH11))</f>
        <v>100</v>
      </c>
      <c r="AE11" s="97">
        <f>AE49/$AD10*100</f>
        <v>29.634002361275087</v>
      </c>
      <c r="AF11" s="97">
        <f>AF49/$AD10*100</f>
        <v>16.765053128689491</v>
      </c>
      <c r="AG11" s="97">
        <f>AG49/$AD10*100</f>
        <v>46.517119244391971</v>
      </c>
      <c r="AH11" s="97">
        <f>AH49/$AD10*100</f>
        <v>7.0838252656434477</v>
      </c>
      <c r="AI11" s="97">
        <f>IF(SUM(AJ11:AL11)&gt;100,"－",SUM(AJ11:AL11))</f>
        <v>100</v>
      </c>
      <c r="AJ11" s="97">
        <f>AJ49/$AI10*100</f>
        <v>36.95395513577332</v>
      </c>
      <c r="AK11" s="97">
        <f>AK49/$AI10*100</f>
        <v>55.608028335301064</v>
      </c>
      <c r="AL11" s="97">
        <f>AL49/$AI10*100</f>
        <v>7.4380165289256199</v>
      </c>
    </row>
    <row r="12" spans="1:38" ht="15" customHeight="1" x14ac:dyDescent="0.15">
      <c r="A12" s="13"/>
      <c r="B12" s="14" t="s">
        <v>4</v>
      </c>
      <c r="C12" s="131" t="s">
        <v>431</v>
      </c>
      <c r="D12" s="233">
        <f>D51</f>
        <v>202</v>
      </c>
      <c r="E12" s="98">
        <f t="shared" ref="E12:S12" si="12">IF($D12=0,0,E51/$D12*100)</f>
        <v>7.9207920792079207</v>
      </c>
      <c r="F12" s="98">
        <f t="shared" si="12"/>
        <v>43.564356435643568</v>
      </c>
      <c r="G12" s="98">
        <f t="shared" si="12"/>
        <v>27.227722772277229</v>
      </c>
      <c r="H12" s="98">
        <f t="shared" si="12"/>
        <v>18.316831683168317</v>
      </c>
      <c r="I12" s="98">
        <f t="shared" si="12"/>
        <v>40.099009900990104</v>
      </c>
      <c r="J12" s="98">
        <f t="shared" si="12"/>
        <v>4.455445544554455</v>
      </c>
      <c r="K12" s="98">
        <f t="shared" si="12"/>
        <v>7.9207920792079207</v>
      </c>
      <c r="L12" s="98">
        <f t="shared" si="12"/>
        <v>7.4257425742574252</v>
      </c>
      <c r="M12" s="98">
        <f t="shared" si="12"/>
        <v>8.4158415841584162</v>
      </c>
      <c r="N12" s="98">
        <f t="shared" si="12"/>
        <v>19.801980198019802</v>
      </c>
      <c r="O12" s="98">
        <f t="shared" si="12"/>
        <v>9.4059405940594054</v>
      </c>
      <c r="P12" s="98">
        <f t="shared" si="12"/>
        <v>0.99009900990099009</v>
      </c>
      <c r="Q12" s="98">
        <f t="shared" si="12"/>
        <v>47.524752475247524</v>
      </c>
      <c r="R12" s="98">
        <f t="shared" si="12"/>
        <v>3.4653465346534658</v>
      </c>
      <c r="S12" s="98">
        <f t="shared" si="12"/>
        <v>5.4455445544554459</v>
      </c>
      <c r="T12" s="100">
        <f>T51</f>
        <v>202</v>
      </c>
      <c r="U12" s="98">
        <f t="shared" ref="U12:X15" si="13">IF($T12=0,0,U51/$T12*100)</f>
        <v>11.386138613861387</v>
      </c>
      <c r="V12" s="98">
        <f t="shared" si="13"/>
        <v>8.9108910891089099</v>
      </c>
      <c r="W12" s="98">
        <f t="shared" si="13"/>
        <v>73.267326732673268</v>
      </c>
      <c r="X12" s="98">
        <f t="shared" si="13"/>
        <v>6.435643564356436</v>
      </c>
      <c r="Y12" s="100">
        <f>Y51</f>
        <v>202</v>
      </c>
      <c r="Z12" s="98">
        <f t="shared" ref="Z12:AC15" si="14">IF($Y12=0,0,Z51/$Y12*100)</f>
        <v>11.881188118811881</v>
      </c>
      <c r="AA12" s="98">
        <f t="shared" si="14"/>
        <v>8.4158415841584162</v>
      </c>
      <c r="AB12" s="98">
        <f t="shared" si="14"/>
        <v>72.772277227722768</v>
      </c>
      <c r="AC12" s="98">
        <f t="shared" si="14"/>
        <v>6.9306930693069315</v>
      </c>
      <c r="AD12" s="100">
        <f>AD51</f>
        <v>202</v>
      </c>
      <c r="AE12" s="98">
        <f t="shared" ref="AE12:AH15" si="15">IF($AD12=0,0,AE51/$AD12*100)</f>
        <v>9.9009900990099009</v>
      </c>
      <c r="AF12" s="98">
        <f t="shared" si="15"/>
        <v>9.9009900990099009</v>
      </c>
      <c r="AG12" s="98">
        <f t="shared" si="15"/>
        <v>72.772277227722768</v>
      </c>
      <c r="AH12" s="98">
        <f t="shared" si="15"/>
        <v>7.4257425742574252</v>
      </c>
      <c r="AI12" s="100">
        <f>AI51</f>
        <v>202</v>
      </c>
      <c r="AJ12" s="98">
        <f t="shared" ref="AJ12:AL15" si="16">IF($AI12=0,0,AJ51/$AI12*100)</f>
        <v>12.871287128712872</v>
      </c>
      <c r="AK12" s="98">
        <f t="shared" si="16"/>
        <v>78.712871287128721</v>
      </c>
      <c r="AL12" s="98">
        <f t="shared" si="16"/>
        <v>8.4158415841584162</v>
      </c>
    </row>
    <row r="13" spans="1:38" ht="15" customHeight="1" x14ac:dyDescent="0.15">
      <c r="A13" s="13"/>
      <c r="B13" s="14"/>
      <c r="C13" s="131" t="s">
        <v>430</v>
      </c>
      <c r="D13" s="233">
        <f>D52</f>
        <v>317</v>
      </c>
      <c r="E13" s="98">
        <f t="shared" ref="E13:S13" si="17">IF($D13=0,0,E52/$D13*100)</f>
        <v>15.141955835962145</v>
      </c>
      <c r="F13" s="98">
        <f t="shared" si="17"/>
        <v>62.460567823343851</v>
      </c>
      <c r="G13" s="98">
        <f t="shared" si="17"/>
        <v>12.302839116719243</v>
      </c>
      <c r="H13" s="98">
        <f t="shared" si="17"/>
        <v>8.8328075709779181</v>
      </c>
      <c r="I13" s="98">
        <f t="shared" si="17"/>
        <v>25.552050473186121</v>
      </c>
      <c r="J13" s="98">
        <f t="shared" si="17"/>
        <v>1.2618296529968454</v>
      </c>
      <c r="K13" s="98">
        <f t="shared" si="17"/>
        <v>3.7854889589905363</v>
      </c>
      <c r="L13" s="98">
        <f t="shared" si="17"/>
        <v>14.826498422712934</v>
      </c>
      <c r="M13" s="98">
        <f t="shared" si="17"/>
        <v>7.8864353312302837</v>
      </c>
      <c r="N13" s="98">
        <f t="shared" si="17"/>
        <v>5.0473186119873814</v>
      </c>
      <c r="O13" s="98">
        <f t="shared" si="17"/>
        <v>4.7318611987381702</v>
      </c>
      <c r="P13" s="98">
        <f t="shared" si="17"/>
        <v>1.5772870662460567</v>
      </c>
      <c r="Q13" s="98">
        <f t="shared" si="17"/>
        <v>8.8328075709779181</v>
      </c>
      <c r="R13" s="98">
        <f t="shared" si="17"/>
        <v>3.7854889589905363</v>
      </c>
      <c r="S13" s="98">
        <f t="shared" si="17"/>
        <v>8.2018927444794958</v>
      </c>
      <c r="T13" s="100">
        <f>T52</f>
        <v>317</v>
      </c>
      <c r="U13" s="98">
        <f t="shared" si="13"/>
        <v>43.848580441640379</v>
      </c>
      <c r="V13" s="98">
        <f t="shared" si="13"/>
        <v>17.034700315457414</v>
      </c>
      <c r="W13" s="98">
        <f t="shared" si="13"/>
        <v>34.700315457413247</v>
      </c>
      <c r="X13" s="98">
        <f t="shared" si="13"/>
        <v>4.4164037854889591</v>
      </c>
      <c r="Y13" s="100">
        <f>Y52</f>
        <v>317</v>
      </c>
      <c r="Z13" s="98">
        <f t="shared" si="14"/>
        <v>33.123028391167189</v>
      </c>
      <c r="AA13" s="98">
        <f t="shared" si="14"/>
        <v>23.343848580441641</v>
      </c>
      <c r="AB13" s="98">
        <f t="shared" si="14"/>
        <v>38.170347003154575</v>
      </c>
      <c r="AC13" s="98">
        <f t="shared" si="14"/>
        <v>5.3627760252365935</v>
      </c>
      <c r="AD13" s="100">
        <f>AD52</f>
        <v>317</v>
      </c>
      <c r="AE13" s="98">
        <f t="shared" si="15"/>
        <v>32.807570977917983</v>
      </c>
      <c r="AF13" s="98">
        <f t="shared" si="15"/>
        <v>22.082018927444793</v>
      </c>
      <c r="AG13" s="98">
        <f t="shared" si="15"/>
        <v>39.747634069400632</v>
      </c>
      <c r="AH13" s="98">
        <f t="shared" si="15"/>
        <v>5.3627760252365935</v>
      </c>
      <c r="AI13" s="100">
        <f>AI52</f>
        <v>317</v>
      </c>
      <c r="AJ13" s="98">
        <f t="shared" si="16"/>
        <v>41.009463722397477</v>
      </c>
      <c r="AK13" s="98">
        <f t="shared" si="16"/>
        <v>52.996845425867512</v>
      </c>
      <c r="AL13" s="98">
        <f t="shared" si="16"/>
        <v>5.9936908517350158</v>
      </c>
    </row>
    <row r="14" spans="1:38" ht="15" customHeight="1" x14ac:dyDescent="0.15">
      <c r="A14" s="13"/>
      <c r="B14" s="14"/>
      <c r="C14" s="131" t="s">
        <v>429</v>
      </c>
      <c r="D14" s="233">
        <f>D53</f>
        <v>287</v>
      </c>
      <c r="E14" s="98">
        <f t="shared" ref="E14:S14" si="18">IF($D14=0,0,E53/$D14*100)</f>
        <v>24.738675958188153</v>
      </c>
      <c r="F14" s="98">
        <f t="shared" si="18"/>
        <v>52.961672473867594</v>
      </c>
      <c r="G14" s="98">
        <f t="shared" si="18"/>
        <v>13.240418118466899</v>
      </c>
      <c r="H14" s="98">
        <f t="shared" si="18"/>
        <v>6.2717770034843205</v>
      </c>
      <c r="I14" s="98">
        <f t="shared" si="18"/>
        <v>20.209059233449477</v>
      </c>
      <c r="J14" s="98">
        <f t="shared" si="18"/>
        <v>0.69686411149825789</v>
      </c>
      <c r="K14" s="98">
        <f t="shared" si="18"/>
        <v>1.0452961672473868</v>
      </c>
      <c r="L14" s="98">
        <f t="shared" si="18"/>
        <v>14.634146341463413</v>
      </c>
      <c r="M14" s="98">
        <f t="shared" si="18"/>
        <v>2.7874564459930316</v>
      </c>
      <c r="N14" s="98">
        <f t="shared" si="18"/>
        <v>2.7874564459930316</v>
      </c>
      <c r="O14" s="98">
        <f t="shared" si="18"/>
        <v>3.1358885017421603</v>
      </c>
      <c r="P14" s="98">
        <f t="shared" si="18"/>
        <v>1.0452961672473868</v>
      </c>
      <c r="Q14" s="98">
        <f t="shared" si="18"/>
        <v>7.6655052264808354</v>
      </c>
      <c r="R14" s="98">
        <f t="shared" si="18"/>
        <v>2.7874564459930316</v>
      </c>
      <c r="S14" s="98">
        <f t="shared" si="18"/>
        <v>8.0139372822299642</v>
      </c>
      <c r="T14" s="100">
        <f>T53</f>
        <v>287</v>
      </c>
      <c r="U14" s="98">
        <f t="shared" si="13"/>
        <v>53.658536585365859</v>
      </c>
      <c r="V14" s="98">
        <f t="shared" si="13"/>
        <v>10.452961672473867</v>
      </c>
      <c r="W14" s="98">
        <f t="shared" si="13"/>
        <v>29.616724738675959</v>
      </c>
      <c r="X14" s="98">
        <f t="shared" si="13"/>
        <v>6.2717770034843205</v>
      </c>
      <c r="Y14" s="100">
        <f>Y53</f>
        <v>287</v>
      </c>
      <c r="Z14" s="98">
        <f t="shared" si="14"/>
        <v>36.585365853658537</v>
      </c>
      <c r="AA14" s="98">
        <f t="shared" si="14"/>
        <v>21.602787456445995</v>
      </c>
      <c r="AB14" s="98">
        <f t="shared" si="14"/>
        <v>37.979094076655052</v>
      </c>
      <c r="AC14" s="98">
        <f t="shared" si="14"/>
        <v>3.8327526132404177</v>
      </c>
      <c r="AD14" s="100">
        <f>AD53</f>
        <v>287</v>
      </c>
      <c r="AE14" s="98">
        <f t="shared" si="15"/>
        <v>42.508710801393725</v>
      </c>
      <c r="AF14" s="98">
        <f t="shared" si="15"/>
        <v>16.027874564459928</v>
      </c>
      <c r="AG14" s="98">
        <f t="shared" si="15"/>
        <v>37.630662020905923</v>
      </c>
      <c r="AH14" s="98">
        <f t="shared" si="15"/>
        <v>3.8327526132404177</v>
      </c>
      <c r="AI14" s="100">
        <f>AI53</f>
        <v>287</v>
      </c>
      <c r="AJ14" s="98">
        <f t="shared" si="16"/>
        <v>50.522648083623686</v>
      </c>
      <c r="AK14" s="98">
        <f t="shared" si="16"/>
        <v>45.644599303135891</v>
      </c>
      <c r="AL14" s="98">
        <f t="shared" si="16"/>
        <v>3.8327526132404177</v>
      </c>
    </row>
    <row r="15" spans="1:38" ht="15" customHeight="1" x14ac:dyDescent="0.15">
      <c r="A15" s="13"/>
      <c r="B15" s="14"/>
      <c r="C15" s="129" t="s">
        <v>138</v>
      </c>
      <c r="D15" s="234">
        <f>D54</f>
        <v>41</v>
      </c>
      <c r="E15" s="99">
        <f t="shared" ref="E15:S15" si="19">IF($D15=0,0,E54/$D15*100)</f>
        <v>12.195121951219512</v>
      </c>
      <c r="F15" s="99">
        <f t="shared" si="19"/>
        <v>36.585365853658537</v>
      </c>
      <c r="G15" s="99">
        <f t="shared" si="19"/>
        <v>4.8780487804878048</v>
      </c>
      <c r="H15" s="99">
        <f t="shared" si="19"/>
        <v>7.3170731707317067</v>
      </c>
      <c r="I15" s="99">
        <f t="shared" si="19"/>
        <v>14.634146341463413</v>
      </c>
      <c r="J15" s="99">
        <f t="shared" si="19"/>
        <v>0</v>
      </c>
      <c r="K15" s="99">
        <f t="shared" si="19"/>
        <v>2.4390243902439024</v>
      </c>
      <c r="L15" s="99">
        <f t="shared" si="19"/>
        <v>7.3170731707317067</v>
      </c>
      <c r="M15" s="99">
        <f t="shared" si="19"/>
        <v>4.8780487804878048</v>
      </c>
      <c r="N15" s="99">
        <f t="shared" si="19"/>
        <v>12.195121951219512</v>
      </c>
      <c r="O15" s="99">
        <f t="shared" si="19"/>
        <v>7.3170731707317067</v>
      </c>
      <c r="P15" s="99">
        <f t="shared" si="19"/>
        <v>2.4390243902439024</v>
      </c>
      <c r="Q15" s="99">
        <f t="shared" si="19"/>
        <v>9.7560975609756095</v>
      </c>
      <c r="R15" s="99">
        <f t="shared" si="19"/>
        <v>2.4390243902439024</v>
      </c>
      <c r="S15" s="99">
        <f t="shared" si="19"/>
        <v>39.024390243902438</v>
      </c>
      <c r="T15" s="216">
        <f>T54</f>
        <v>41</v>
      </c>
      <c r="U15" s="99">
        <f t="shared" si="13"/>
        <v>24.390243902439025</v>
      </c>
      <c r="V15" s="99">
        <f t="shared" si="13"/>
        <v>9.7560975609756095</v>
      </c>
      <c r="W15" s="99">
        <f t="shared" si="13"/>
        <v>26.829268292682929</v>
      </c>
      <c r="X15" s="99">
        <f t="shared" si="13"/>
        <v>39.024390243902438</v>
      </c>
      <c r="Y15" s="216">
        <f>Y54</f>
        <v>41</v>
      </c>
      <c r="Z15" s="99">
        <f t="shared" si="14"/>
        <v>26.829268292682929</v>
      </c>
      <c r="AA15" s="99">
        <f t="shared" si="14"/>
        <v>9.7560975609756095</v>
      </c>
      <c r="AB15" s="99">
        <f t="shared" si="14"/>
        <v>26.829268292682929</v>
      </c>
      <c r="AC15" s="99">
        <f t="shared" si="14"/>
        <v>36.585365853658537</v>
      </c>
      <c r="AD15" s="216">
        <f>AD54</f>
        <v>41</v>
      </c>
      <c r="AE15" s="99">
        <f t="shared" si="15"/>
        <v>12.195121951219512</v>
      </c>
      <c r="AF15" s="99">
        <f t="shared" si="15"/>
        <v>14.634146341463413</v>
      </c>
      <c r="AG15" s="99">
        <f t="shared" si="15"/>
        <v>31.707317073170731</v>
      </c>
      <c r="AH15" s="99">
        <f t="shared" si="15"/>
        <v>41.463414634146339</v>
      </c>
      <c r="AI15" s="216">
        <f>AI54</f>
        <v>41</v>
      </c>
      <c r="AJ15" s="99">
        <f t="shared" si="16"/>
        <v>29.268292682926827</v>
      </c>
      <c r="AK15" s="99">
        <f t="shared" si="16"/>
        <v>31.707317073170731</v>
      </c>
      <c r="AL15" s="99">
        <f t="shared" si="16"/>
        <v>39.024390243902438</v>
      </c>
    </row>
    <row r="16" spans="1:38" ht="15" customHeight="1" x14ac:dyDescent="0.15">
      <c r="A16" s="13"/>
      <c r="B16" s="281" t="s">
        <v>5</v>
      </c>
      <c r="C16" s="53" t="s">
        <v>90</v>
      </c>
      <c r="D16" s="233">
        <f>D55</f>
        <v>994</v>
      </c>
      <c r="E16" s="100">
        <f t="shared" ref="E16:S16" si="20">E55</f>
        <v>115</v>
      </c>
      <c r="F16" s="100">
        <f t="shared" si="20"/>
        <v>532</v>
      </c>
      <c r="G16" s="100">
        <f t="shared" si="20"/>
        <v>130</v>
      </c>
      <c r="H16" s="100">
        <f t="shared" si="20"/>
        <v>90</v>
      </c>
      <c r="I16" s="100">
        <f t="shared" si="20"/>
        <v>246</v>
      </c>
      <c r="J16" s="100">
        <f t="shared" si="20"/>
        <v>8</v>
      </c>
      <c r="K16" s="100">
        <f t="shared" si="20"/>
        <v>30</v>
      </c>
      <c r="L16" s="100">
        <f t="shared" si="20"/>
        <v>131</v>
      </c>
      <c r="M16" s="100">
        <f t="shared" si="20"/>
        <v>55</v>
      </c>
      <c r="N16" s="100">
        <f t="shared" si="20"/>
        <v>76</v>
      </c>
      <c r="O16" s="100">
        <f t="shared" si="20"/>
        <v>72</v>
      </c>
      <c r="P16" s="100">
        <f t="shared" si="20"/>
        <v>26</v>
      </c>
      <c r="Q16" s="100">
        <f t="shared" si="20"/>
        <v>211</v>
      </c>
      <c r="R16" s="100">
        <f t="shared" si="20"/>
        <v>32</v>
      </c>
      <c r="S16" s="100">
        <f t="shared" si="20"/>
        <v>101</v>
      </c>
      <c r="T16" s="100">
        <f>T55</f>
        <v>994</v>
      </c>
      <c r="U16" s="100">
        <f>U55</f>
        <v>387</v>
      </c>
      <c r="V16" s="100">
        <f>V55</f>
        <v>119</v>
      </c>
      <c r="W16" s="100">
        <f>W55</f>
        <v>423</v>
      </c>
      <c r="X16" s="100">
        <f>X55</f>
        <v>65</v>
      </c>
      <c r="Y16" s="100">
        <f>Y55</f>
        <v>994</v>
      </c>
      <c r="Z16" s="100">
        <f>Z55</f>
        <v>330</v>
      </c>
      <c r="AA16" s="100">
        <f>AA55</f>
        <v>148</v>
      </c>
      <c r="AB16" s="100">
        <f>AB55</f>
        <v>453</v>
      </c>
      <c r="AC16" s="100">
        <f>AC55</f>
        <v>63</v>
      </c>
      <c r="AD16" s="100">
        <f>AD55</f>
        <v>994</v>
      </c>
      <c r="AE16" s="100">
        <f>AE55</f>
        <v>332</v>
      </c>
      <c r="AF16" s="100">
        <f>AF55</f>
        <v>159</v>
      </c>
      <c r="AG16" s="100">
        <f>AG55</f>
        <v>444</v>
      </c>
      <c r="AH16" s="100">
        <f>AH55</f>
        <v>59</v>
      </c>
      <c r="AI16" s="100">
        <f>AI55</f>
        <v>994</v>
      </c>
      <c r="AJ16" s="100">
        <f>AJ55</f>
        <v>364</v>
      </c>
      <c r="AK16" s="100">
        <f>AK55</f>
        <v>563</v>
      </c>
      <c r="AL16" s="100">
        <f>AL55</f>
        <v>67</v>
      </c>
    </row>
    <row r="17" spans="1:38" ht="15" customHeight="1" x14ac:dyDescent="0.15">
      <c r="A17" s="13"/>
      <c r="B17" s="282"/>
      <c r="C17" s="132"/>
      <c r="D17" s="228" t="str">
        <f>IF(SUM(E17:S17)&gt;100,"－",SUM(E17:S17))</f>
        <v>－</v>
      </c>
      <c r="E17" s="97">
        <f t="shared" ref="E17:S17" si="21">E55/$D16*100</f>
        <v>11.569416498993963</v>
      </c>
      <c r="F17" s="97">
        <f t="shared" si="21"/>
        <v>53.521126760563376</v>
      </c>
      <c r="G17" s="97">
        <f t="shared" si="21"/>
        <v>13.078470824949697</v>
      </c>
      <c r="H17" s="97">
        <f t="shared" si="21"/>
        <v>9.0543259557344058</v>
      </c>
      <c r="I17" s="97">
        <f t="shared" si="21"/>
        <v>24.748490945674046</v>
      </c>
      <c r="J17" s="97">
        <f t="shared" si="21"/>
        <v>0.8048289738430584</v>
      </c>
      <c r="K17" s="97">
        <f t="shared" si="21"/>
        <v>3.0181086519114686</v>
      </c>
      <c r="L17" s="97">
        <f t="shared" si="21"/>
        <v>13.179074446680081</v>
      </c>
      <c r="M17" s="97">
        <f t="shared" si="21"/>
        <v>5.5331991951710267</v>
      </c>
      <c r="N17" s="97">
        <f t="shared" si="21"/>
        <v>7.6458752515090547</v>
      </c>
      <c r="O17" s="97">
        <f t="shared" si="21"/>
        <v>7.2434607645875255</v>
      </c>
      <c r="P17" s="97">
        <f t="shared" si="21"/>
        <v>2.6156941649899399</v>
      </c>
      <c r="Q17" s="97">
        <f t="shared" si="21"/>
        <v>21.227364185110666</v>
      </c>
      <c r="R17" s="97">
        <f t="shared" si="21"/>
        <v>3.2193158953722336</v>
      </c>
      <c r="S17" s="97">
        <f t="shared" si="21"/>
        <v>10.160965794768611</v>
      </c>
      <c r="T17" s="97">
        <f>IF(SUM(U17:X17)&gt;100,"－",SUM(U17:X17))</f>
        <v>100</v>
      </c>
      <c r="U17" s="97">
        <f>U55/$T16*100</f>
        <v>38.933601609657948</v>
      </c>
      <c r="V17" s="97">
        <f>V55/$T16*100</f>
        <v>11.971830985915492</v>
      </c>
      <c r="W17" s="97">
        <f>W55/$T16*100</f>
        <v>42.555331991951711</v>
      </c>
      <c r="X17" s="97">
        <f>X55/$T16*100</f>
        <v>6.5392354124748486</v>
      </c>
      <c r="Y17" s="97">
        <f>IF(SUM(Z17:AC17)&gt;100,"－",SUM(Z17:AC17))</f>
        <v>100</v>
      </c>
      <c r="Z17" s="97">
        <f>Z55/$Y16*100</f>
        <v>33.199195171026155</v>
      </c>
      <c r="AA17" s="97">
        <f>AA55/$Y16*100</f>
        <v>14.88933601609658</v>
      </c>
      <c r="AB17" s="97">
        <f>AB55/$Y16*100</f>
        <v>45.573440643863179</v>
      </c>
      <c r="AC17" s="97">
        <f>AC55/$Y16*100</f>
        <v>6.3380281690140841</v>
      </c>
      <c r="AD17" s="97">
        <f>IF(SUM(AE17:AH17)&gt;100,"－",SUM(AE17:AH17))</f>
        <v>100</v>
      </c>
      <c r="AE17" s="97">
        <f>AE55/$AD16*100</f>
        <v>33.400402414486926</v>
      </c>
      <c r="AF17" s="97">
        <f>AF55/$AD16*100</f>
        <v>15.995975855130784</v>
      </c>
      <c r="AG17" s="97">
        <f>AG55/$AD16*100</f>
        <v>44.668008048289735</v>
      </c>
      <c r="AH17" s="97">
        <f>AH55/$AD16*100</f>
        <v>5.9356136820925549</v>
      </c>
      <c r="AI17" s="97">
        <f>IF(SUM(AJ17:AL17)&gt;100,"－",SUM(AJ17:AL17))</f>
        <v>100</v>
      </c>
      <c r="AJ17" s="97">
        <f>AJ55/$AI16*100</f>
        <v>36.619718309859159</v>
      </c>
      <c r="AK17" s="97">
        <f>AK55/$AI16*100</f>
        <v>56.639839034205231</v>
      </c>
      <c r="AL17" s="97">
        <f>AL55/$AI16*100</f>
        <v>6.7404426559356132</v>
      </c>
    </row>
    <row r="18" spans="1:38" ht="15" customHeight="1" x14ac:dyDescent="0.15">
      <c r="A18" s="13"/>
      <c r="B18" s="282"/>
      <c r="C18" s="131" t="s">
        <v>431</v>
      </c>
      <c r="D18" s="233">
        <f>D57</f>
        <v>315</v>
      </c>
      <c r="E18" s="98">
        <f t="shared" ref="E18:S18" si="22">IF($D18=0,0,E57/$D18*100)</f>
        <v>6.0317460317460316</v>
      </c>
      <c r="F18" s="98">
        <f t="shared" si="22"/>
        <v>37.142857142857146</v>
      </c>
      <c r="G18" s="98">
        <f t="shared" si="22"/>
        <v>19.365079365079367</v>
      </c>
      <c r="H18" s="98">
        <f t="shared" si="22"/>
        <v>17.777777777777779</v>
      </c>
      <c r="I18" s="98">
        <f t="shared" si="22"/>
        <v>32.698412698412696</v>
      </c>
      <c r="J18" s="98">
        <f t="shared" si="22"/>
        <v>0.95238095238095244</v>
      </c>
      <c r="K18" s="98">
        <f t="shared" si="22"/>
        <v>5.0793650793650791</v>
      </c>
      <c r="L18" s="98">
        <f t="shared" si="22"/>
        <v>7.3015873015873023</v>
      </c>
      <c r="M18" s="98">
        <f t="shared" si="22"/>
        <v>6.666666666666667</v>
      </c>
      <c r="N18" s="98">
        <f t="shared" si="22"/>
        <v>16.19047619047619</v>
      </c>
      <c r="O18" s="98">
        <f t="shared" si="22"/>
        <v>13.015873015873018</v>
      </c>
      <c r="P18" s="98">
        <f t="shared" si="22"/>
        <v>3.4920634920634921</v>
      </c>
      <c r="Q18" s="98">
        <f t="shared" si="22"/>
        <v>45.396825396825399</v>
      </c>
      <c r="R18" s="98">
        <f t="shared" si="22"/>
        <v>4.1269841269841265</v>
      </c>
      <c r="S18" s="98">
        <f t="shared" si="22"/>
        <v>10.158730158730158</v>
      </c>
      <c r="T18" s="100">
        <f>T57</f>
        <v>315</v>
      </c>
      <c r="U18" s="98">
        <f t="shared" ref="U18:X21" si="23">IF($T18=0,0,U57/$T18*100)</f>
        <v>15.238095238095239</v>
      </c>
      <c r="V18" s="98">
        <f t="shared" si="23"/>
        <v>6.0317460317460316</v>
      </c>
      <c r="W18" s="98">
        <f t="shared" si="23"/>
        <v>74.603174603174608</v>
      </c>
      <c r="X18" s="98">
        <f t="shared" si="23"/>
        <v>4.1269841269841265</v>
      </c>
      <c r="Y18" s="100">
        <f>Y57</f>
        <v>315</v>
      </c>
      <c r="Z18" s="98">
        <f t="shared" ref="Z18:AC21" si="24">IF($Y18=0,0,Z57/$Y18*100)</f>
        <v>11.746031746031745</v>
      </c>
      <c r="AA18" s="98">
        <f t="shared" si="24"/>
        <v>8.2539682539682531</v>
      </c>
      <c r="AB18" s="98">
        <f t="shared" si="24"/>
        <v>73.650793650793659</v>
      </c>
      <c r="AC18" s="98">
        <f t="shared" si="24"/>
        <v>6.3492063492063489</v>
      </c>
      <c r="AD18" s="100">
        <f>AD57</f>
        <v>315</v>
      </c>
      <c r="AE18" s="98">
        <f t="shared" ref="AE18:AH21" si="25">IF($AD18=0,0,AE57/$AD18*100)</f>
        <v>13.333333333333334</v>
      </c>
      <c r="AF18" s="98">
        <f t="shared" si="25"/>
        <v>6.666666666666667</v>
      </c>
      <c r="AG18" s="98">
        <f t="shared" si="25"/>
        <v>73.650793650793659</v>
      </c>
      <c r="AH18" s="98">
        <f t="shared" si="25"/>
        <v>6.3492063492063489</v>
      </c>
      <c r="AI18" s="100">
        <f>AI57</f>
        <v>315</v>
      </c>
      <c r="AJ18" s="98">
        <f t="shared" ref="AJ18:AL21" si="26">IF($AI18=0,0,AJ57/$AI18*100)</f>
        <v>15.873015873015872</v>
      </c>
      <c r="AK18" s="98">
        <f t="shared" si="26"/>
        <v>76.825396825396837</v>
      </c>
      <c r="AL18" s="98">
        <f t="shared" si="26"/>
        <v>7.3015873015873023</v>
      </c>
    </row>
    <row r="19" spans="1:38" ht="15" customHeight="1" x14ac:dyDescent="0.15">
      <c r="A19" s="13"/>
      <c r="B19" s="282"/>
      <c r="C19" s="131" t="s">
        <v>430</v>
      </c>
      <c r="D19" s="233">
        <f>D58</f>
        <v>404</v>
      </c>
      <c r="E19" s="98">
        <f t="shared" ref="E19:S19" si="27">IF($D19=0,0,E58/$D19*100)</f>
        <v>9.1584158415841586</v>
      </c>
      <c r="F19" s="98">
        <f t="shared" si="27"/>
        <v>68.316831683168317</v>
      </c>
      <c r="G19" s="98">
        <f t="shared" si="27"/>
        <v>10.14851485148515</v>
      </c>
      <c r="H19" s="98">
        <f t="shared" si="27"/>
        <v>4.9504950495049505</v>
      </c>
      <c r="I19" s="98">
        <f t="shared" si="27"/>
        <v>21.534653465346533</v>
      </c>
      <c r="J19" s="98">
        <f t="shared" si="27"/>
        <v>0.24752475247524752</v>
      </c>
      <c r="K19" s="98">
        <f t="shared" si="27"/>
        <v>1.7326732673267329</v>
      </c>
      <c r="L19" s="98">
        <f t="shared" si="27"/>
        <v>18.811881188118811</v>
      </c>
      <c r="M19" s="98">
        <f t="shared" si="27"/>
        <v>5.1980198019801982</v>
      </c>
      <c r="N19" s="98">
        <f t="shared" si="27"/>
        <v>3.7128712871287126</v>
      </c>
      <c r="O19" s="98">
        <f t="shared" si="27"/>
        <v>4.455445544554455</v>
      </c>
      <c r="P19" s="98">
        <f t="shared" si="27"/>
        <v>1.9801980198019802</v>
      </c>
      <c r="Q19" s="98">
        <f t="shared" si="27"/>
        <v>7.4257425742574252</v>
      </c>
      <c r="R19" s="98">
        <f t="shared" si="27"/>
        <v>2.722772277227723</v>
      </c>
      <c r="S19" s="98">
        <f t="shared" si="27"/>
        <v>8.1683168316831694</v>
      </c>
      <c r="T19" s="100">
        <f>T58</f>
        <v>404</v>
      </c>
      <c r="U19" s="98">
        <f t="shared" si="23"/>
        <v>50.24752475247525</v>
      </c>
      <c r="V19" s="98">
        <f t="shared" si="23"/>
        <v>18.316831683168317</v>
      </c>
      <c r="W19" s="98">
        <f t="shared" si="23"/>
        <v>27.227722772277229</v>
      </c>
      <c r="X19" s="98">
        <f t="shared" si="23"/>
        <v>4.2079207920792081</v>
      </c>
      <c r="Y19" s="100">
        <f>Y58</f>
        <v>404</v>
      </c>
      <c r="Z19" s="98">
        <f t="shared" si="24"/>
        <v>44.801980198019805</v>
      </c>
      <c r="AA19" s="98">
        <f t="shared" si="24"/>
        <v>18.811881188118811</v>
      </c>
      <c r="AB19" s="98">
        <f t="shared" si="24"/>
        <v>33.415841584158414</v>
      </c>
      <c r="AC19" s="98">
        <f t="shared" si="24"/>
        <v>2.9702970297029703</v>
      </c>
      <c r="AD19" s="100">
        <f>AD58</f>
        <v>404</v>
      </c>
      <c r="AE19" s="98">
        <f t="shared" si="25"/>
        <v>43.069306930693067</v>
      </c>
      <c r="AF19" s="98">
        <f t="shared" si="25"/>
        <v>22.772277227722775</v>
      </c>
      <c r="AG19" s="98">
        <f t="shared" si="25"/>
        <v>31.188118811881189</v>
      </c>
      <c r="AH19" s="98">
        <f t="shared" si="25"/>
        <v>2.9702970297029703</v>
      </c>
      <c r="AI19" s="100">
        <f>AI58</f>
        <v>404</v>
      </c>
      <c r="AJ19" s="98">
        <f t="shared" si="26"/>
        <v>50.24752475247525</v>
      </c>
      <c r="AK19" s="98">
        <f t="shared" si="26"/>
        <v>46.287128712871286</v>
      </c>
      <c r="AL19" s="98">
        <f t="shared" si="26"/>
        <v>3.4653465346534658</v>
      </c>
    </row>
    <row r="20" spans="1:38" ht="15" customHeight="1" x14ac:dyDescent="0.15">
      <c r="A20" s="13"/>
      <c r="B20" s="282"/>
      <c r="C20" s="131" t="s">
        <v>429</v>
      </c>
      <c r="D20" s="233">
        <f>D59</f>
        <v>223</v>
      </c>
      <c r="E20" s="98">
        <f t="shared" ref="E20:S20" si="28">IF($D20=0,0,E59/$D20*100)</f>
        <v>23.318385650224215</v>
      </c>
      <c r="F20" s="98">
        <f t="shared" si="28"/>
        <v>55.60538116591929</v>
      </c>
      <c r="G20" s="98">
        <f t="shared" si="28"/>
        <v>10.762331838565023</v>
      </c>
      <c r="H20" s="98">
        <f t="shared" si="28"/>
        <v>5.3811659192825116</v>
      </c>
      <c r="I20" s="98">
        <f t="shared" si="28"/>
        <v>22.869955156950674</v>
      </c>
      <c r="J20" s="98">
        <f t="shared" si="28"/>
        <v>1.7937219730941705</v>
      </c>
      <c r="K20" s="98">
        <f t="shared" si="28"/>
        <v>2.2421524663677128</v>
      </c>
      <c r="L20" s="98">
        <f t="shared" si="28"/>
        <v>13.004484304932735</v>
      </c>
      <c r="M20" s="98">
        <f t="shared" si="28"/>
        <v>5.3811659192825116</v>
      </c>
      <c r="N20" s="98">
        <f t="shared" si="28"/>
        <v>4.0358744394618835</v>
      </c>
      <c r="O20" s="98">
        <f t="shared" si="28"/>
        <v>5.3811659192825116</v>
      </c>
      <c r="P20" s="98">
        <f t="shared" si="28"/>
        <v>2.2421524663677128</v>
      </c>
      <c r="Q20" s="98">
        <f t="shared" si="28"/>
        <v>12.556053811659194</v>
      </c>
      <c r="R20" s="98">
        <f t="shared" si="28"/>
        <v>3.1390134529147984</v>
      </c>
      <c r="S20" s="98">
        <f t="shared" si="28"/>
        <v>6.2780269058295968</v>
      </c>
      <c r="T20" s="100">
        <f>T59</f>
        <v>223</v>
      </c>
      <c r="U20" s="98">
        <f t="shared" si="23"/>
        <v>53.811659192825111</v>
      </c>
      <c r="V20" s="98">
        <f t="shared" si="23"/>
        <v>11.210762331838566</v>
      </c>
      <c r="W20" s="98">
        <f t="shared" si="23"/>
        <v>30.941704035874441</v>
      </c>
      <c r="X20" s="98">
        <f t="shared" si="23"/>
        <v>4.0358744394618835</v>
      </c>
      <c r="Y20" s="100">
        <f>Y59</f>
        <v>223</v>
      </c>
      <c r="Z20" s="98">
        <f t="shared" si="24"/>
        <v>43.497757847533627</v>
      </c>
      <c r="AA20" s="98">
        <f t="shared" si="24"/>
        <v>18.834080717488789</v>
      </c>
      <c r="AB20" s="98">
        <f t="shared" si="24"/>
        <v>33.183856502242151</v>
      </c>
      <c r="AC20" s="98">
        <f t="shared" si="24"/>
        <v>4.4843049327354256</v>
      </c>
      <c r="AD20" s="100">
        <f>AD59</f>
        <v>223</v>
      </c>
      <c r="AE20" s="98">
        <f t="shared" si="25"/>
        <v>47.085201793721978</v>
      </c>
      <c r="AF20" s="98">
        <f t="shared" si="25"/>
        <v>17.937219730941703</v>
      </c>
      <c r="AG20" s="98">
        <f t="shared" si="25"/>
        <v>32.286995515695068</v>
      </c>
      <c r="AH20" s="98">
        <f t="shared" si="25"/>
        <v>2.6905829596412558</v>
      </c>
      <c r="AI20" s="100">
        <f>AI59</f>
        <v>223</v>
      </c>
      <c r="AJ20" s="98">
        <f t="shared" si="26"/>
        <v>45.739910313901348</v>
      </c>
      <c r="AK20" s="98">
        <f t="shared" si="26"/>
        <v>51.121076233183857</v>
      </c>
      <c r="AL20" s="98">
        <f t="shared" si="26"/>
        <v>3.1390134529147984</v>
      </c>
    </row>
    <row r="21" spans="1:38" ht="15" customHeight="1" x14ac:dyDescent="0.15">
      <c r="A21" s="130"/>
      <c r="B21" s="77"/>
      <c r="C21" s="129" t="s">
        <v>138</v>
      </c>
      <c r="D21" s="234">
        <f>D60</f>
        <v>52</v>
      </c>
      <c r="E21" s="99">
        <f t="shared" ref="E21:S21" si="29">IF($D21=0,0,E60/$D21*100)</f>
        <v>13.461538461538462</v>
      </c>
      <c r="F21" s="99">
        <f t="shared" si="29"/>
        <v>28.846153846153843</v>
      </c>
      <c r="G21" s="99">
        <f t="shared" si="29"/>
        <v>7.6923076923076925</v>
      </c>
      <c r="H21" s="99">
        <f t="shared" si="29"/>
        <v>3.8461538461538463</v>
      </c>
      <c r="I21" s="99">
        <f t="shared" si="29"/>
        <v>9.6153846153846168</v>
      </c>
      <c r="J21" s="99">
        <f t="shared" si="29"/>
        <v>0</v>
      </c>
      <c r="K21" s="99">
        <f t="shared" si="29"/>
        <v>3.8461538461538463</v>
      </c>
      <c r="L21" s="99">
        <f t="shared" si="29"/>
        <v>5.7692307692307692</v>
      </c>
      <c r="M21" s="99">
        <f t="shared" si="29"/>
        <v>1.9230769230769231</v>
      </c>
      <c r="N21" s="99">
        <f t="shared" si="29"/>
        <v>1.9230769230769231</v>
      </c>
      <c r="O21" s="99">
        <f t="shared" si="29"/>
        <v>1.9230769230769231</v>
      </c>
      <c r="P21" s="99">
        <f t="shared" si="29"/>
        <v>3.8461538461538463</v>
      </c>
      <c r="Q21" s="99">
        <f t="shared" si="29"/>
        <v>19.230769230769234</v>
      </c>
      <c r="R21" s="99">
        <f t="shared" si="29"/>
        <v>1.9230769230769231</v>
      </c>
      <c r="S21" s="99">
        <f t="shared" si="29"/>
        <v>42.307692307692307</v>
      </c>
      <c r="T21" s="216">
        <f>T60</f>
        <v>52</v>
      </c>
      <c r="U21" s="99">
        <f t="shared" si="23"/>
        <v>30.76923076923077</v>
      </c>
      <c r="V21" s="99">
        <f t="shared" si="23"/>
        <v>1.9230769230769231</v>
      </c>
      <c r="W21" s="99">
        <f t="shared" si="23"/>
        <v>17.307692307692307</v>
      </c>
      <c r="X21" s="99">
        <f t="shared" si="23"/>
        <v>50</v>
      </c>
      <c r="Y21" s="216">
        <f>Y60</f>
        <v>52</v>
      </c>
      <c r="Z21" s="99">
        <f t="shared" si="24"/>
        <v>28.846153846153843</v>
      </c>
      <c r="AA21" s="99">
        <f t="shared" si="24"/>
        <v>7.6923076923076925</v>
      </c>
      <c r="AB21" s="99">
        <f t="shared" si="24"/>
        <v>23.076923076923077</v>
      </c>
      <c r="AC21" s="99">
        <f t="shared" si="24"/>
        <v>40.384615384615387</v>
      </c>
      <c r="AD21" s="216">
        <f>AD60</f>
        <v>52</v>
      </c>
      <c r="AE21" s="99">
        <f t="shared" si="25"/>
        <v>21.153846153846153</v>
      </c>
      <c r="AF21" s="99">
        <f t="shared" si="25"/>
        <v>11.538461538461538</v>
      </c>
      <c r="AG21" s="99">
        <f t="shared" si="25"/>
        <v>26.923076923076923</v>
      </c>
      <c r="AH21" s="99">
        <f t="shared" si="25"/>
        <v>40.384615384615387</v>
      </c>
      <c r="AI21" s="216">
        <f>AI60</f>
        <v>52</v>
      </c>
      <c r="AJ21" s="99">
        <f t="shared" si="26"/>
        <v>17.307692307692307</v>
      </c>
      <c r="AK21" s="99">
        <f t="shared" si="26"/>
        <v>38.461538461538467</v>
      </c>
      <c r="AL21" s="99">
        <f t="shared" si="26"/>
        <v>44.230769230769226</v>
      </c>
    </row>
    <row r="22" spans="1:38" ht="15" customHeight="1" x14ac:dyDescent="0.15">
      <c r="A22" s="10" t="s">
        <v>428</v>
      </c>
      <c r="B22" s="24" t="s">
        <v>7</v>
      </c>
      <c r="C22" s="53" t="s">
        <v>90</v>
      </c>
      <c r="D22" s="232">
        <f>D61</f>
        <v>1238</v>
      </c>
      <c r="E22" s="96">
        <f t="shared" ref="E22:S22" si="30">E61</f>
        <v>163</v>
      </c>
      <c r="F22" s="96">
        <f t="shared" si="30"/>
        <v>889</v>
      </c>
      <c r="G22" s="96">
        <f t="shared" si="30"/>
        <v>49</v>
      </c>
      <c r="H22" s="96">
        <f t="shared" si="30"/>
        <v>26</v>
      </c>
      <c r="I22" s="96">
        <f t="shared" si="30"/>
        <v>319</v>
      </c>
      <c r="J22" s="96">
        <f t="shared" si="30"/>
        <v>12</v>
      </c>
      <c r="K22" s="96">
        <f t="shared" si="30"/>
        <v>15</v>
      </c>
      <c r="L22" s="96">
        <f t="shared" si="30"/>
        <v>248</v>
      </c>
      <c r="M22" s="96">
        <f t="shared" si="30"/>
        <v>26</v>
      </c>
      <c r="N22" s="96">
        <f t="shared" si="30"/>
        <v>35</v>
      </c>
      <c r="O22" s="96">
        <f t="shared" si="30"/>
        <v>56</v>
      </c>
      <c r="P22" s="96">
        <f t="shared" si="30"/>
        <v>1</v>
      </c>
      <c r="Q22" s="96">
        <f t="shared" si="30"/>
        <v>42</v>
      </c>
      <c r="R22" s="96">
        <f t="shared" si="30"/>
        <v>15</v>
      </c>
      <c r="S22" s="96">
        <f t="shared" si="30"/>
        <v>74</v>
      </c>
      <c r="T22" s="96">
        <f>T61</f>
        <v>1238</v>
      </c>
      <c r="U22" s="96">
        <f>U61</f>
        <v>1000</v>
      </c>
      <c r="V22" s="96">
        <f>V61</f>
        <v>64</v>
      </c>
      <c r="W22" s="96">
        <f>W61</f>
        <v>153</v>
      </c>
      <c r="X22" s="96">
        <f>X61</f>
        <v>21</v>
      </c>
      <c r="Y22" s="96">
        <f>Y61</f>
        <v>1238</v>
      </c>
      <c r="Z22" s="96">
        <f>Z61</f>
        <v>902</v>
      </c>
      <c r="AA22" s="96">
        <f>AA61</f>
        <v>128</v>
      </c>
      <c r="AB22" s="96">
        <f>AB61</f>
        <v>187</v>
      </c>
      <c r="AC22" s="96">
        <f>AC61</f>
        <v>21</v>
      </c>
      <c r="AD22" s="96">
        <f>AD61</f>
        <v>1238</v>
      </c>
      <c r="AE22" s="96">
        <f>AE61</f>
        <v>855</v>
      </c>
      <c r="AF22" s="96">
        <f>AF61</f>
        <v>167</v>
      </c>
      <c r="AG22" s="96">
        <f>AG61</f>
        <v>192</v>
      </c>
      <c r="AH22" s="96">
        <f>AH61</f>
        <v>24</v>
      </c>
      <c r="AI22" s="96">
        <f>AI61</f>
        <v>1238</v>
      </c>
      <c r="AJ22" s="96">
        <f>AJ61</f>
        <v>836</v>
      </c>
      <c r="AK22" s="96">
        <f>AK61</f>
        <v>350</v>
      </c>
      <c r="AL22" s="96">
        <f>AL61</f>
        <v>52</v>
      </c>
    </row>
    <row r="23" spans="1:38" ht="15" customHeight="1" x14ac:dyDescent="0.15">
      <c r="A23" s="13" t="s">
        <v>550</v>
      </c>
      <c r="B23" s="25" t="s">
        <v>8</v>
      </c>
      <c r="C23" s="132"/>
      <c r="D23" s="235" t="str">
        <f>IF(SUM(E23:S23)&gt;100,"－",SUM(E23:S23))</f>
        <v>－</v>
      </c>
      <c r="E23" s="97">
        <f t="shared" ref="E23:S23" si="31">E61/$D22*100</f>
        <v>13.166397415185784</v>
      </c>
      <c r="F23" s="97">
        <f t="shared" si="31"/>
        <v>71.809369951534734</v>
      </c>
      <c r="G23" s="97">
        <f t="shared" si="31"/>
        <v>3.9579967689822295</v>
      </c>
      <c r="H23" s="97">
        <f t="shared" si="31"/>
        <v>2.1001615508885298</v>
      </c>
      <c r="I23" s="97">
        <f t="shared" si="31"/>
        <v>25.767366720516964</v>
      </c>
      <c r="J23" s="97">
        <f t="shared" si="31"/>
        <v>0.96930533117932149</v>
      </c>
      <c r="K23" s="97">
        <f t="shared" si="31"/>
        <v>1.2116316639741518</v>
      </c>
      <c r="L23" s="97">
        <f t="shared" si="31"/>
        <v>20.032310177705977</v>
      </c>
      <c r="M23" s="97">
        <f t="shared" si="31"/>
        <v>2.1001615508885298</v>
      </c>
      <c r="N23" s="97">
        <f t="shared" si="31"/>
        <v>2.8271405492730208</v>
      </c>
      <c r="O23" s="97">
        <f t="shared" si="31"/>
        <v>4.523424878836833</v>
      </c>
      <c r="P23" s="97">
        <f t="shared" si="31"/>
        <v>8.0775444264943458E-2</v>
      </c>
      <c r="Q23" s="97">
        <f t="shared" si="31"/>
        <v>3.3925686591276252</v>
      </c>
      <c r="R23" s="97">
        <f t="shared" si="31"/>
        <v>1.2116316639741518</v>
      </c>
      <c r="S23" s="97">
        <f t="shared" si="31"/>
        <v>5.9773828756058158</v>
      </c>
      <c r="T23" s="215">
        <f>IF(SUM(U23:X23)&gt;100,"－",SUM(U23:X23))</f>
        <v>99.999999999999986</v>
      </c>
      <c r="U23" s="97">
        <f>U61/$T22*100</f>
        <v>80.775444264943445</v>
      </c>
      <c r="V23" s="97">
        <f>V61/$T22*100</f>
        <v>5.1696284329563813</v>
      </c>
      <c r="W23" s="97">
        <f>W61/$T22*100</f>
        <v>12.358642972536348</v>
      </c>
      <c r="X23" s="97">
        <f>X61/$T22*100</f>
        <v>1.6962843295638126</v>
      </c>
      <c r="Y23" s="215">
        <f>IF(SUM(Z23:AC23)&gt;100,"－",SUM(Z23:AC23))</f>
        <v>100</v>
      </c>
      <c r="Z23" s="97">
        <f>Z61/$Y22*100</f>
        <v>72.859450726979006</v>
      </c>
      <c r="AA23" s="97">
        <f>AA61/$Y22*100</f>
        <v>10.339256865912763</v>
      </c>
      <c r="AB23" s="97">
        <f>AB61/$Y22*100</f>
        <v>15.105008077544428</v>
      </c>
      <c r="AC23" s="97">
        <f>AC61/$Y22*100</f>
        <v>1.6962843295638126</v>
      </c>
      <c r="AD23" s="215">
        <f>IF(SUM(AE23:AH23)&gt;100,"－",SUM(AE23:AH23))</f>
        <v>100</v>
      </c>
      <c r="AE23" s="97">
        <f>AE61/$AD22*100</f>
        <v>69.063004846526653</v>
      </c>
      <c r="AF23" s="97">
        <f>AF61/$AD22*100</f>
        <v>13.489499192245557</v>
      </c>
      <c r="AG23" s="97">
        <f>AG61/$AD22*100</f>
        <v>15.508885298869144</v>
      </c>
      <c r="AH23" s="97">
        <f>AH61/$AD22*100</f>
        <v>1.938610662358643</v>
      </c>
      <c r="AI23" s="215">
        <f>IF(SUM(AJ23:AL23)&gt;100,"－",SUM(AJ23:AL23))</f>
        <v>100</v>
      </c>
      <c r="AJ23" s="97">
        <f>AJ61/$AI22*100</f>
        <v>67.528271405492731</v>
      </c>
      <c r="AK23" s="97">
        <f>AK61/$AI22*100</f>
        <v>28.27140549273021</v>
      </c>
      <c r="AL23" s="97">
        <f>AL61/$AI22*100</f>
        <v>4.2003231017770597</v>
      </c>
    </row>
    <row r="24" spans="1:38" ht="15" customHeight="1" x14ac:dyDescent="0.15">
      <c r="A24" s="13" t="s">
        <v>551</v>
      </c>
      <c r="B24" s="25" t="s">
        <v>9</v>
      </c>
      <c r="C24" s="131" t="s">
        <v>425</v>
      </c>
      <c r="D24" s="233">
        <f>D63</f>
        <v>638</v>
      </c>
      <c r="E24" s="98">
        <f t="shared" ref="E24:S24" si="32">IF($D24=0,0,E63/$D24*100)</f>
        <v>16.144200626959247</v>
      </c>
      <c r="F24" s="98">
        <f t="shared" si="32"/>
        <v>78.369905956112845</v>
      </c>
      <c r="G24" s="98">
        <f t="shared" si="32"/>
        <v>0.62695924764890276</v>
      </c>
      <c r="H24" s="98">
        <f t="shared" si="32"/>
        <v>0.31347962382445138</v>
      </c>
      <c r="I24" s="98">
        <f t="shared" si="32"/>
        <v>19.435736677115987</v>
      </c>
      <c r="J24" s="98">
        <f t="shared" si="32"/>
        <v>0.15673981191222569</v>
      </c>
      <c r="K24" s="98">
        <f t="shared" si="32"/>
        <v>0.15673981191222569</v>
      </c>
      <c r="L24" s="98">
        <f t="shared" si="32"/>
        <v>22.884012539184955</v>
      </c>
      <c r="M24" s="98">
        <f t="shared" si="32"/>
        <v>1.4106583072100314</v>
      </c>
      <c r="N24" s="98">
        <f t="shared" si="32"/>
        <v>0</v>
      </c>
      <c r="O24" s="98">
        <f t="shared" si="32"/>
        <v>0.62695924764890276</v>
      </c>
      <c r="P24" s="98">
        <f t="shared" si="32"/>
        <v>0</v>
      </c>
      <c r="Q24" s="98">
        <f t="shared" si="32"/>
        <v>0</v>
      </c>
      <c r="R24" s="98">
        <f t="shared" si="32"/>
        <v>0.31347962382445138</v>
      </c>
      <c r="S24" s="98">
        <f t="shared" si="32"/>
        <v>3.1347962382445136</v>
      </c>
      <c r="T24" s="100">
        <f>T63</f>
        <v>638</v>
      </c>
      <c r="U24" s="98">
        <f t="shared" ref="U24:X27" si="33">IF($T24=0,0,U63/$T24*100)</f>
        <v>97.492163009404393</v>
      </c>
      <c r="V24" s="98">
        <f t="shared" si="33"/>
        <v>1.0971786833855799</v>
      </c>
      <c r="W24" s="98">
        <f t="shared" si="33"/>
        <v>1.2539184952978055</v>
      </c>
      <c r="X24" s="98">
        <f t="shared" si="33"/>
        <v>0.15673981191222569</v>
      </c>
      <c r="Y24" s="100">
        <f>Y63</f>
        <v>638</v>
      </c>
      <c r="Z24" s="98">
        <f t="shared" ref="Z24:AC27" si="34">IF($Y24=0,0,Z63/$Y24*100)</f>
        <v>87.931034482758619</v>
      </c>
      <c r="AA24" s="98">
        <f t="shared" si="34"/>
        <v>8.6206896551724146</v>
      </c>
      <c r="AB24" s="98">
        <f t="shared" si="34"/>
        <v>3.4482758620689653</v>
      </c>
      <c r="AC24" s="98">
        <f t="shared" si="34"/>
        <v>0</v>
      </c>
      <c r="AD24" s="100">
        <f>AD63</f>
        <v>638</v>
      </c>
      <c r="AE24" s="98">
        <f t="shared" ref="AE24:AH27" si="35">IF($AD24=0,0,AE63/$AD24*100)</f>
        <v>84.796238244514115</v>
      </c>
      <c r="AF24" s="98">
        <f t="shared" si="35"/>
        <v>11.128526645768025</v>
      </c>
      <c r="AG24" s="98">
        <f t="shared" si="35"/>
        <v>3.9184952978056429</v>
      </c>
      <c r="AH24" s="98">
        <f t="shared" si="35"/>
        <v>0.15673981191222569</v>
      </c>
      <c r="AI24" s="100">
        <f>AI63</f>
        <v>638</v>
      </c>
      <c r="AJ24" s="98">
        <f t="shared" ref="AJ24:AL27" si="36">IF($AI24=0,0,AJ63/$AI24*100)</f>
        <v>86.520376175548591</v>
      </c>
      <c r="AK24" s="98">
        <f t="shared" si="36"/>
        <v>12.225705329153605</v>
      </c>
      <c r="AL24" s="98">
        <f t="shared" si="36"/>
        <v>1.2539184952978055</v>
      </c>
    </row>
    <row r="25" spans="1:38" ht="15" customHeight="1" x14ac:dyDescent="0.15">
      <c r="A25" s="13"/>
      <c r="B25" s="25" t="s">
        <v>10</v>
      </c>
      <c r="C25" s="191" t="s">
        <v>424</v>
      </c>
      <c r="D25" s="233">
        <f>D64</f>
        <v>485</v>
      </c>
      <c r="E25" s="98">
        <f t="shared" ref="E25:S25" si="37">IF($D25=0,0,E64/$D25*100)</f>
        <v>11.958762886597938</v>
      </c>
      <c r="F25" s="98">
        <f t="shared" si="37"/>
        <v>70.927835051546396</v>
      </c>
      <c r="G25" s="98">
        <f t="shared" si="37"/>
        <v>2.268041237113402</v>
      </c>
      <c r="H25" s="98">
        <f t="shared" si="37"/>
        <v>0.2061855670103093</v>
      </c>
      <c r="I25" s="98">
        <f t="shared" si="37"/>
        <v>25.567010309278349</v>
      </c>
      <c r="J25" s="98">
        <f t="shared" si="37"/>
        <v>0.2061855670103093</v>
      </c>
      <c r="K25" s="98">
        <f t="shared" si="37"/>
        <v>0.61855670103092786</v>
      </c>
      <c r="L25" s="98">
        <f t="shared" si="37"/>
        <v>20.824742268041238</v>
      </c>
      <c r="M25" s="98">
        <f t="shared" si="37"/>
        <v>2.0618556701030926</v>
      </c>
      <c r="N25" s="98">
        <f t="shared" si="37"/>
        <v>0.82474226804123718</v>
      </c>
      <c r="O25" s="98">
        <f t="shared" si="37"/>
        <v>4.1237113402061851</v>
      </c>
      <c r="P25" s="98">
        <f t="shared" si="37"/>
        <v>0</v>
      </c>
      <c r="Q25" s="98">
        <f t="shared" si="37"/>
        <v>0.61855670103092786</v>
      </c>
      <c r="R25" s="98">
        <f t="shared" si="37"/>
        <v>1.6494845360824744</v>
      </c>
      <c r="S25" s="98">
        <f t="shared" si="37"/>
        <v>9.072164948453608</v>
      </c>
      <c r="T25" s="100">
        <f>T64</f>
        <v>485</v>
      </c>
      <c r="U25" s="98">
        <f t="shared" si="33"/>
        <v>73.814432989690729</v>
      </c>
      <c r="V25" s="98">
        <f t="shared" si="33"/>
        <v>9.4845360824742269</v>
      </c>
      <c r="W25" s="98">
        <f t="shared" si="33"/>
        <v>14.226804123711339</v>
      </c>
      <c r="X25" s="98">
        <f t="shared" si="33"/>
        <v>2.4742268041237114</v>
      </c>
      <c r="Y25" s="100">
        <f>Y64</f>
        <v>485</v>
      </c>
      <c r="Z25" s="98">
        <f t="shared" si="34"/>
        <v>67.216494845360828</v>
      </c>
      <c r="AA25" s="98">
        <f t="shared" si="34"/>
        <v>12.577319587628866</v>
      </c>
      <c r="AB25" s="98">
        <f t="shared" si="34"/>
        <v>18.144329896907216</v>
      </c>
      <c r="AC25" s="98">
        <f t="shared" si="34"/>
        <v>2.0618556701030926</v>
      </c>
      <c r="AD25" s="100">
        <f>AD64</f>
        <v>485</v>
      </c>
      <c r="AE25" s="98">
        <f t="shared" si="35"/>
        <v>62.886597938144327</v>
      </c>
      <c r="AF25" s="98">
        <f t="shared" si="35"/>
        <v>16.701030927835049</v>
      </c>
      <c r="AG25" s="98">
        <f t="shared" si="35"/>
        <v>18.144329896907216</v>
      </c>
      <c r="AH25" s="98">
        <f t="shared" si="35"/>
        <v>2.268041237113402</v>
      </c>
      <c r="AI25" s="100">
        <f>AI64</f>
        <v>485</v>
      </c>
      <c r="AJ25" s="98">
        <f t="shared" si="36"/>
        <v>56.288659793814432</v>
      </c>
      <c r="AK25" s="98">
        <f t="shared" si="36"/>
        <v>37.52577319587629</v>
      </c>
      <c r="AL25" s="98">
        <f t="shared" si="36"/>
        <v>6.1855670103092786</v>
      </c>
    </row>
    <row r="26" spans="1:38" ht="15" customHeight="1" x14ac:dyDescent="0.15">
      <c r="A26" s="13"/>
      <c r="B26" s="25"/>
      <c r="C26" s="131" t="s">
        <v>423</v>
      </c>
      <c r="D26" s="233">
        <f>D65</f>
        <v>102</v>
      </c>
      <c r="E26" s="98">
        <f t="shared" ref="E26:S26" si="38">IF($D26=0,0,E65/$D26*100)</f>
        <v>0</v>
      </c>
      <c r="F26" s="98">
        <f t="shared" si="38"/>
        <v>40.196078431372548</v>
      </c>
      <c r="G26" s="98">
        <f t="shared" si="38"/>
        <v>33.333333333333329</v>
      </c>
      <c r="H26" s="98">
        <f t="shared" si="38"/>
        <v>22.549019607843139</v>
      </c>
      <c r="I26" s="98">
        <f t="shared" si="38"/>
        <v>67.64705882352942</v>
      </c>
      <c r="J26" s="98">
        <f t="shared" si="38"/>
        <v>8.8235294117647065</v>
      </c>
      <c r="K26" s="98">
        <f t="shared" si="38"/>
        <v>9.8039215686274517</v>
      </c>
      <c r="L26" s="98">
        <f t="shared" si="38"/>
        <v>0.98039215686274506</v>
      </c>
      <c r="M26" s="98">
        <f t="shared" si="38"/>
        <v>5.8823529411764701</v>
      </c>
      <c r="N26" s="98">
        <f t="shared" si="38"/>
        <v>30.392156862745097</v>
      </c>
      <c r="O26" s="98">
        <f t="shared" si="38"/>
        <v>31.372549019607842</v>
      </c>
      <c r="P26" s="98">
        <f t="shared" si="38"/>
        <v>0.98039215686274506</v>
      </c>
      <c r="Q26" s="98">
        <f t="shared" si="38"/>
        <v>38.235294117647058</v>
      </c>
      <c r="R26" s="98">
        <f t="shared" si="38"/>
        <v>4.9019607843137258</v>
      </c>
      <c r="S26" s="98">
        <f t="shared" si="38"/>
        <v>1.9607843137254901</v>
      </c>
      <c r="T26" s="100">
        <f>T65</f>
        <v>102</v>
      </c>
      <c r="U26" s="98">
        <f t="shared" si="33"/>
        <v>13.725490196078432</v>
      </c>
      <c r="V26" s="98">
        <f t="shared" si="33"/>
        <v>9.8039215686274517</v>
      </c>
      <c r="W26" s="98">
        <f t="shared" si="33"/>
        <v>74.509803921568633</v>
      </c>
      <c r="X26" s="98">
        <f t="shared" si="33"/>
        <v>1.9607843137254901</v>
      </c>
      <c r="Y26" s="100">
        <f>Y65</f>
        <v>102</v>
      </c>
      <c r="Z26" s="98">
        <f t="shared" si="34"/>
        <v>9.8039215686274517</v>
      </c>
      <c r="AA26" s="98">
        <f t="shared" si="34"/>
        <v>9.8039215686274517</v>
      </c>
      <c r="AB26" s="98">
        <f t="shared" si="34"/>
        <v>75.490196078431367</v>
      </c>
      <c r="AC26" s="98">
        <f t="shared" si="34"/>
        <v>4.9019607843137258</v>
      </c>
      <c r="AD26" s="100">
        <f>AD65</f>
        <v>102</v>
      </c>
      <c r="AE26" s="98">
        <f t="shared" si="35"/>
        <v>5.8823529411764701</v>
      </c>
      <c r="AF26" s="98">
        <f t="shared" si="35"/>
        <v>11.76470588235294</v>
      </c>
      <c r="AG26" s="98">
        <f t="shared" si="35"/>
        <v>77.450980392156865</v>
      </c>
      <c r="AH26" s="98">
        <f t="shared" si="35"/>
        <v>4.9019607843137258</v>
      </c>
      <c r="AI26" s="100">
        <f>AI65</f>
        <v>102</v>
      </c>
      <c r="AJ26" s="98">
        <f t="shared" si="36"/>
        <v>5.8823529411764701</v>
      </c>
      <c r="AK26" s="98">
        <f t="shared" si="36"/>
        <v>87.254901960784309</v>
      </c>
      <c r="AL26" s="98">
        <f t="shared" si="36"/>
        <v>6.8627450980392162</v>
      </c>
    </row>
    <row r="27" spans="1:38" ht="15" customHeight="1" x14ac:dyDescent="0.15">
      <c r="A27" s="13"/>
      <c r="B27" s="26"/>
      <c r="C27" s="129" t="s">
        <v>138</v>
      </c>
      <c r="D27" s="233">
        <f>D66</f>
        <v>13</v>
      </c>
      <c r="E27" s="98">
        <f t="shared" ref="E27:S27" si="39">IF($D27=0,0,E66/$D27*100)</f>
        <v>15.384615384615385</v>
      </c>
      <c r="F27" s="98">
        <f t="shared" si="39"/>
        <v>30.76923076923077</v>
      </c>
      <c r="G27" s="98">
        <f t="shared" si="39"/>
        <v>0</v>
      </c>
      <c r="H27" s="98">
        <f t="shared" si="39"/>
        <v>0</v>
      </c>
      <c r="I27" s="98">
        <f t="shared" si="39"/>
        <v>15.384615384615385</v>
      </c>
      <c r="J27" s="98">
        <f t="shared" si="39"/>
        <v>7.6923076923076925</v>
      </c>
      <c r="K27" s="98">
        <f t="shared" si="39"/>
        <v>7.6923076923076925</v>
      </c>
      <c r="L27" s="98">
        <f t="shared" si="39"/>
        <v>0</v>
      </c>
      <c r="M27" s="98">
        <f t="shared" si="39"/>
        <v>7.6923076923076925</v>
      </c>
      <c r="N27" s="98">
        <f t="shared" si="39"/>
        <v>0</v>
      </c>
      <c r="O27" s="98">
        <f t="shared" si="39"/>
        <v>0</v>
      </c>
      <c r="P27" s="98">
        <f t="shared" si="39"/>
        <v>0</v>
      </c>
      <c r="Q27" s="98">
        <f t="shared" si="39"/>
        <v>0</v>
      </c>
      <c r="R27" s="98">
        <f t="shared" si="39"/>
        <v>0</v>
      </c>
      <c r="S27" s="98">
        <f t="shared" si="39"/>
        <v>61.53846153846154</v>
      </c>
      <c r="T27" s="100">
        <f>T66</f>
        <v>13</v>
      </c>
      <c r="U27" s="98">
        <f t="shared" si="33"/>
        <v>46.153846153846153</v>
      </c>
      <c r="V27" s="98">
        <f t="shared" si="33"/>
        <v>7.6923076923076925</v>
      </c>
      <c r="W27" s="98">
        <f t="shared" si="33"/>
        <v>0</v>
      </c>
      <c r="X27" s="98">
        <f t="shared" si="33"/>
        <v>46.153846153846153</v>
      </c>
      <c r="Y27" s="100">
        <f>Y66</f>
        <v>13</v>
      </c>
      <c r="Z27" s="98">
        <f t="shared" si="34"/>
        <v>38.461538461538467</v>
      </c>
      <c r="AA27" s="98">
        <f t="shared" si="34"/>
        <v>15.384615384615385</v>
      </c>
      <c r="AB27" s="98">
        <f t="shared" si="34"/>
        <v>0</v>
      </c>
      <c r="AC27" s="98">
        <f t="shared" si="34"/>
        <v>46.153846153846153</v>
      </c>
      <c r="AD27" s="100">
        <f>AD66</f>
        <v>13</v>
      </c>
      <c r="AE27" s="98">
        <f t="shared" si="35"/>
        <v>23.076923076923077</v>
      </c>
      <c r="AF27" s="98">
        <f t="shared" si="35"/>
        <v>23.076923076923077</v>
      </c>
      <c r="AG27" s="98">
        <f t="shared" si="35"/>
        <v>0</v>
      </c>
      <c r="AH27" s="98">
        <f t="shared" si="35"/>
        <v>53.846153846153847</v>
      </c>
      <c r="AI27" s="100">
        <f>AI66</f>
        <v>13</v>
      </c>
      <c r="AJ27" s="98">
        <f t="shared" si="36"/>
        <v>38.461538461538467</v>
      </c>
      <c r="AK27" s="98">
        <f t="shared" si="36"/>
        <v>7.6923076923076925</v>
      </c>
      <c r="AL27" s="98">
        <f t="shared" si="36"/>
        <v>53.846153846153847</v>
      </c>
    </row>
    <row r="28" spans="1:38" ht="15" customHeight="1" x14ac:dyDescent="0.15">
      <c r="A28" s="13"/>
      <c r="B28" s="14" t="s">
        <v>2</v>
      </c>
      <c r="C28" s="53" t="s">
        <v>90</v>
      </c>
      <c r="D28" s="232">
        <f>D67</f>
        <v>847</v>
      </c>
      <c r="E28" s="96">
        <f t="shared" ref="E28:S28" si="40">E67</f>
        <v>140</v>
      </c>
      <c r="F28" s="96">
        <f t="shared" si="40"/>
        <v>453</v>
      </c>
      <c r="G28" s="96">
        <f t="shared" si="40"/>
        <v>134</v>
      </c>
      <c r="H28" s="96">
        <f t="shared" si="40"/>
        <v>86</v>
      </c>
      <c r="I28" s="96">
        <f t="shared" si="40"/>
        <v>226</v>
      </c>
      <c r="J28" s="96">
        <f t="shared" si="40"/>
        <v>15</v>
      </c>
      <c r="K28" s="96">
        <f t="shared" si="40"/>
        <v>32</v>
      </c>
      <c r="L28" s="96">
        <f t="shared" si="40"/>
        <v>107</v>
      </c>
      <c r="M28" s="96">
        <f t="shared" si="40"/>
        <v>52</v>
      </c>
      <c r="N28" s="96">
        <f t="shared" si="40"/>
        <v>69</v>
      </c>
      <c r="O28" s="96">
        <f t="shared" si="40"/>
        <v>46</v>
      </c>
      <c r="P28" s="96">
        <f t="shared" si="40"/>
        <v>11</v>
      </c>
      <c r="Q28" s="96">
        <f t="shared" si="40"/>
        <v>150</v>
      </c>
      <c r="R28" s="96">
        <f t="shared" si="40"/>
        <v>28</v>
      </c>
      <c r="S28" s="96">
        <f t="shared" si="40"/>
        <v>76</v>
      </c>
      <c r="T28" s="96">
        <f>T67</f>
        <v>847</v>
      </c>
      <c r="U28" s="96">
        <f>U67</f>
        <v>326</v>
      </c>
      <c r="V28" s="96">
        <f>V67</f>
        <v>106</v>
      </c>
      <c r="W28" s="96">
        <f>W67</f>
        <v>354</v>
      </c>
      <c r="X28" s="96">
        <f>X67</f>
        <v>61</v>
      </c>
      <c r="Y28" s="96">
        <f>Y67</f>
        <v>847</v>
      </c>
      <c r="Z28" s="96">
        <f>Z67</f>
        <v>245</v>
      </c>
      <c r="AA28" s="96">
        <f>AA67</f>
        <v>157</v>
      </c>
      <c r="AB28" s="96">
        <f>AB67</f>
        <v>388</v>
      </c>
      <c r="AC28" s="96">
        <f>AC67</f>
        <v>57</v>
      </c>
      <c r="AD28" s="96">
        <f>AD67</f>
        <v>847</v>
      </c>
      <c r="AE28" s="96">
        <f>AE67</f>
        <v>251</v>
      </c>
      <c r="AF28" s="96">
        <f>AF67</f>
        <v>142</v>
      </c>
      <c r="AG28" s="96">
        <f>AG67</f>
        <v>394</v>
      </c>
      <c r="AH28" s="96">
        <f>AH67</f>
        <v>60</v>
      </c>
      <c r="AI28" s="96">
        <f>AI67</f>
        <v>847</v>
      </c>
      <c r="AJ28" s="96">
        <f>AJ67</f>
        <v>313</v>
      </c>
      <c r="AK28" s="96">
        <f>AK67</f>
        <v>471</v>
      </c>
      <c r="AL28" s="96">
        <f>AL67</f>
        <v>63</v>
      </c>
    </row>
    <row r="29" spans="1:38" ht="15" customHeight="1" x14ac:dyDescent="0.15">
      <c r="A29" s="13"/>
      <c r="B29" s="14" t="s">
        <v>3</v>
      </c>
      <c r="C29" s="132"/>
      <c r="D29" s="235" t="str">
        <f>IF(SUM(E29:S29)&gt;100,"－",SUM(E29:S29))</f>
        <v>－</v>
      </c>
      <c r="E29" s="97">
        <f t="shared" ref="E29:S29" si="41">E67/$D28*100</f>
        <v>16.528925619834713</v>
      </c>
      <c r="F29" s="97">
        <f t="shared" si="41"/>
        <v>53.482880755608029</v>
      </c>
      <c r="G29" s="97">
        <f t="shared" si="41"/>
        <v>15.820543093270366</v>
      </c>
      <c r="H29" s="97">
        <f t="shared" si="41"/>
        <v>10.153482880755609</v>
      </c>
      <c r="I29" s="97">
        <f t="shared" si="41"/>
        <v>26.68240850059032</v>
      </c>
      <c r="J29" s="97">
        <f t="shared" si="41"/>
        <v>1.7709563164108619</v>
      </c>
      <c r="K29" s="97">
        <f t="shared" si="41"/>
        <v>3.778040141676505</v>
      </c>
      <c r="L29" s="97">
        <f t="shared" si="41"/>
        <v>12.632821723730814</v>
      </c>
      <c r="M29" s="97">
        <f t="shared" si="41"/>
        <v>6.1393152302243212</v>
      </c>
      <c r="N29" s="97">
        <f t="shared" si="41"/>
        <v>8.1463990554899635</v>
      </c>
      <c r="O29" s="97">
        <f t="shared" si="41"/>
        <v>5.4309327036599759</v>
      </c>
      <c r="P29" s="97">
        <f t="shared" si="41"/>
        <v>1.2987012987012987</v>
      </c>
      <c r="Q29" s="97">
        <f t="shared" si="41"/>
        <v>17.709563164108619</v>
      </c>
      <c r="R29" s="97">
        <f t="shared" si="41"/>
        <v>3.3057851239669422</v>
      </c>
      <c r="S29" s="97">
        <f t="shared" si="41"/>
        <v>8.9728453364816989</v>
      </c>
      <c r="T29" s="215">
        <f>IF(SUM(U29:X29)&gt;100,"－",SUM(U29:X29))</f>
        <v>100</v>
      </c>
      <c r="U29" s="97">
        <f>U67/$T28*100</f>
        <v>38.488783943329395</v>
      </c>
      <c r="V29" s="97">
        <f>V67/$T28*100</f>
        <v>12.514757969303425</v>
      </c>
      <c r="W29" s="97">
        <f>W67/$T28*100</f>
        <v>41.794569067296337</v>
      </c>
      <c r="X29" s="97">
        <f>X67/$T28*100</f>
        <v>7.2018890200708379</v>
      </c>
      <c r="Y29" s="215">
        <f>IF(SUM(Z29:AC29)&gt;100,"－",SUM(Z29:AC29))</f>
        <v>100</v>
      </c>
      <c r="Z29" s="97">
        <f>Z67/$Y28*100</f>
        <v>28.925619834710741</v>
      </c>
      <c r="AA29" s="97">
        <f>AA67/$Y28*100</f>
        <v>18.536009445100355</v>
      </c>
      <c r="AB29" s="97">
        <f>AB67/$Y28*100</f>
        <v>45.808736717827628</v>
      </c>
      <c r="AC29" s="97">
        <f>AC67/$Y28*100</f>
        <v>6.7296340023612746</v>
      </c>
      <c r="AD29" s="215">
        <f>IF(SUM(AE29:AH29)&gt;100,"－",SUM(AE29:AH29))</f>
        <v>100</v>
      </c>
      <c r="AE29" s="97">
        <f>AE67/$AD28*100</f>
        <v>29.634002361275087</v>
      </c>
      <c r="AF29" s="97">
        <f>AF67/$AD28*100</f>
        <v>16.765053128689491</v>
      </c>
      <c r="AG29" s="97">
        <f>AG67/$AD28*100</f>
        <v>46.517119244391971</v>
      </c>
      <c r="AH29" s="97">
        <f>AH67/$AD28*100</f>
        <v>7.0838252656434477</v>
      </c>
      <c r="AI29" s="215">
        <f>IF(SUM(AJ29:AL29)&gt;100,"－",SUM(AJ29:AL29))</f>
        <v>100</v>
      </c>
      <c r="AJ29" s="97">
        <f>AJ67/$AI28*100</f>
        <v>36.95395513577332</v>
      </c>
      <c r="AK29" s="97">
        <f>AK67/$AI28*100</f>
        <v>55.608028335301064</v>
      </c>
      <c r="AL29" s="97">
        <f>AL67/$AI28*100</f>
        <v>7.4380165289256199</v>
      </c>
    </row>
    <row r="30" spans="1:38" ht="15" customHeight="1" x14ac:dyDescent="0.15">
      <c r="A30" s="13"/>
      <c r="B30" s="14" t="s">
        <v>4</v>
      </c>
      <c r="C30" s="131" t="s">
        <v>425</v>
      </c>
      <c r="D30" s="233">
        <f>D69</f>
        <v>235</v>
      </c>
      <c r="E30" s="98">
        <f t="shared" ref="E30:S30" si="42">IF($D30=0,0,E69/$D30*100)</f>
        <v>29.787234042553191</v>
      </c>
      <c r="F30" s="98">
        <f t="shared" si="42"/>
        <v>55.744680851063833</v>
      </c>
      <c r="G30" s="98">
        <f t="shared" si="42"/>
        <v>2.9787234042553195</v>
      </c>
      <c r="H30" s="98">
        <f t="shared" si="42"/>
        <v>1.2765957446808509</v>
      </c>
      <c r="I30" s="98">
        <f t="shared" si="42"/>
        <v>14.893617021276595</v>
      </c>
      <c r="J30" s="98">
        <f t="shared" si="42"/>
        <v>0</v>
      </c>
      <c r="K30" s="98">
        <f t="shared" si="42"/>
        <v>0</v>
      </c>
      <c r="L30" s="98">
        <f t="shared" si="42"/>
        <v>20</v>
      </c>
      <c r="M30" s="98">
        <f t="shared" si="42"/>
        <v>0.85106382978723405</v>
      </c>
      <c r="N30" s="98">
        <f t="shared" si="42"/>
        <v>0</v>
      </c>
      <c r="O30" s="98">
        <f t="shared" si="42"/>
        <v>1.2765957446808509</v>
      </c>
      <c r="P30" s="98">
        <f t="shared" si="42"/>
        <v>0</v>
      </c>
      <c r="Q30" s="98">
        <f t="shared" si="42"/>
        <v>0</v>
      </c>
      <c r="R30" s="98">
        <f t="shared" si="42"/>
        <v>0.42553191489361702</v>
      </c>
      <c r="S30" s="98">
        <f t="shared" si="42"/>
        <v>8.085106382978724</v>
      </c>
      <c r="T30" s="100">
        <f>T69</f>
        <v>235</v>
      </c>
      <c r="U30" s="98">
        <f t="shared" ref="U30:X33" si="43">IF($T30=0,0,U69/$T30*100)</f>
        <v>61.702127659574465</v>
      </c>
      <c r="V30" s="98">
        <f t="shared" si="43"/>
        <v>14.468085106382977</v>
      </c>
      <c r="W30" s="98">
        <f t="shared" si="43"/>
        <v>17.021276595744681</v>
      </c>
      <c r="X30" s="98">
        <f t="shared" si="43"/>
        <v>6.8085106382978724</v>
      </c>
      <c r="Y30" s="100">
        <f>Y69</f>
        <v>235</v>
      </c>
      <c r="Z30" s="98">
        <f t="shared" ref="Z30:AC33" si="44">IF($Y30=0,0,Z69/$Y30*100)</f>
        <v>47.234042553191493</v>
      </c>
      <c r="AA30" s="98">
        <f t="shared" si="44"/>
        <v>25.957446808510635</v>
      </c>
      <c r="AB30" s="98">
        <f t="shared" si="44"/>
        <v>25.106382978723403</v>
      </c>
      <c r="AC30" s="98">
        <f t="shared" si="44"/>
        <v>1.7021276595744681</v>
      </c>
      <c r="AD30" s="100">
        <f>AD69</f>
        <v>235</v>
      </c>
      <c r="AE30" s="98">
        <f t="shared" ref="AE30:AH33" si="45">IF($AD30=0,0,AE69/$AD30*100)</f>
        <v>54.468085106382979</v>
      </c>
      <c r="AF30" s="98">
        <f t="shared" si="45"/>
        <v>21.702127659574469</v>
      </c>
      <c r="AG30" s="98">
        <f t="shared" si="45"/>
        <v>22.553191489361701</v>
      </c>
      <c r="AH30" s="98">
        <f t="shared" si="45"/>
        <v>1.2765957446808509</v>
      </c>
      <c r="AI30" s="100">
        <f>AI69</f>
        <v>235</v>
      </c>
      <c r="AJ30" s="98">
        <f t="shared" ref="AJ30:AL33" si="46">IF($AI30=0,0,AJ69/$AI30*100)</f>
        <v>61.702127659574465</v>
      </c>
      <c r="AK30" s="98">
        <f t="shared" si="46"/>
        <v>36.595744680851062</v>
      </c>
      <c r="AL30" s="98">
        <f t="shared" si="46"/>
        <v>1.7021276595744681</v>
      </c>
    </row>
    <row r="31" spans="1:38" ht="15" customHeight="1" x14ac:dyDescent="0.15">
      <c r="A31" s="13"/>
      <c r="B31" s="14"/>
      <c r="C31" s="191" t="s">
        <v>424</v>
      </c>
      <c r="D31" s="233">
        <f>D70</f>
        <v>361</v>
      </c>
      <c r="E31" s="98">
        <f t="shared" ref="E31:S31" si="47">IF($D31=0,0,E70/$D31*100)</f>
        <v>19.390581717451525</v>
      </c>
      <c r="F31" s="98">
        <f t="shared" si="47"/>
        <v>59.279778393351798</v>
      </c>
      <c r="G31" s="98">
        <f t="shared" si="47"/>
        <v>11.911357340720222</v>
      </c>
      <c r="H31" s="98">
        <f t="shared" si="47"/>
        <v>5.2631578947368416</v>
      </c>
      <c r="I31" s="98">
        <f t="shared" si="47"/>
        <v>19.113573407202217</v>
      </c>
      <c r="J31" s="98">
        <f t="shared" si="47"/>
        <v>1.3850415512465373</v>
      </c>
      <c r="K31" s="98">
        <f t="shared" si="47"/>
        <v>2.7700831024930745</v>
      </c>
      <c r="L31" s="98">
        <f t="shared" si="47"/>
        <v>14.681440443213297</v>
      </c>
      <c r="M31" s="98">
        <f t="shared" si="47"/>
        <v>5.2631578947368416</v>
      </c>
      <c r="N31" s="98">
        <f t="shared" si="47"/>
        <v>1.9390581717451523</v>
      </c>
      <c r="O31" s="98">
        <f t="shared" si="47"/>
        <v>2.4930747922437675</v>
      </c>
      <c r="P31" s="98">
        <f t="shared" si="47"/>
        <v>1.662049861495845</v>
      </c>
      <c r="Q31" s="98">
        <f t="shared" si="47"/>
        <v>1.3850415512465373</v>
      </c>
      <c r="R31" s="98">
        <f t="shared" si="47"/>
        <v>4.43213296398892</v>
      </c>
      <c r="S31" s="98">
        <f t="shared" si="47"/>
        <v>9.97229916897507</v>
      </c>
      <c r="T31" s="100">
        <f>T70</f>
        <v>361</v>
      </c>
      <c r="U31" s="98">
        <f t="shared" si="43"/>
        <v>48.75346260387812</v>
      </c>
      <c r="V31" s="98">
        <f t="shared" si="43"/>
        <v>18.282548476454295</v>
      </c>
      <c r="W31" s="98">
        <f t="shared" si="43"/>
        <v>27.423822714681439</v>
      </c>
      <c r="X31" s="98">
        <f t="shared" si="43"/>
        <v>5.5401662049861491</v>
      </c>
      <c r="Y31" s="100">
        <f>Y70</f>
        <v>361</v>
      </c>
      <c r="Z31" s="98">
        <f t="shared" si="44"/>
        <v>35.180055401662052</v>
      </c>
      <c r="AA31" s="98">
        <f t="shared" si="44"/>
        <v>24.099722991689752</v>
      </c>
      <c r="AB31" s="98">
        <f t="shared" si="44"/>
        <v>37.396121883656505</v>
      </c>
      <c r="AC31" s="98">
        <f t="shared" si="44"/>
        <v>3.32409972299169</v>
      </c>
      <c r="AD31" s="100">
        <f>AD70</f>
        <v>361</v>
      </c>
      <c r="AE31" s="98">
        <f t="shared" si="45"/>
        <v>33.518005540166207</v>
      </c>
      <c r="AF31" s="98">
        <f t="shared" si="45"/>
        <v>22.991689750692519</v>
      </c>
      <c r="AG31" s="98">
        <f t="shared" si="45"/>
        <v>39.335180055401665</v>
      </c>
      <c r="AH31" s="98">
        <f t="shared" si="45"/>
        <v>4.1551246537396125</v>
      </c>
      <c r="AI31" s="100">
        <f>AI70</f>
        <v>361</v>
      </c>
      <c r="AJ31" s="98">
        <f t="shared" si="46"/>
        <v>44.321329639889193</v>
      </c>
      <c r="AK31" s="98">
        <f t="shared" si="46"/>
        <v>51.24653739612188</v>
      </c>
      <c r="AL31" s="98">
        <f t="shared" si="46"/>
        <v>4.43213296398892</v>
      </c>
    </row>
    <row r="32" spans="1:38" ht="15" customHeight="1" x14ac:dyDescent="0.15">
      <c r="A32" s="13"/>
      <c r="B32" s="14"/>
      <c r="C32" s="131" t="s">
        <v>423</v>
      </c>
      <c r="D32" s="233">
        <f>D71</f>
        <v>234</v>
      </c>
      <c r="E32" s="98">
        <f t="shared" ref="E32:S32" si="48">IF($D32=0,0,E71/$D32*100)</f>
        <v>0</v>
      </c>
      <c r="F32" s="98">
        <f t="shared" si="48"/>
        <v>45.299145299145302</v>
      </c>
      <c r="G32" s="98">
        <f t="shared" si="48"/>
        <v>35.897435897435898</v>
      </c>
      <c r="H32" s="98">
        <f t="shared" si="48"/>
        <v>27.350427350427353</v>
      </c>
      <c r="I32" s="98">
        <f t="shared" si="48"/>
        <v>52.136752136752143</v>
      </c>
      <c r="J32" s="98">
        <f t="shared" si="48"/>
        <v>4.2735042735042734</v>
      </c>
      <c r="K32" s="98">
        <f t="shared" si="48"/>
        <v>9.4017094017094021</v>
      </c>
      <c r="L32" s="98">
        <f t="shared" si="48"/>
        <v>2.9914529914529915</v>
      </c>
      <c r="M32" s="98">
        <f t="shared" si="48"/>
        <v>13.247863247863249</v>
      </c>
      <c r="N32" s="98">
        <f t="shared" si="48"/>
        <v>26.495726495726498</v>
      </c>
      <c r="O32" s="98">
        <f t="shared" si="48"/>
        <v>14.529914529914532</v>
      </c>
      <c r="P32" s="98">
        <f t="shared" si="48"/>
        <v>2.1367521367521367</v>
      </c>
      <c r="Q32" s="98">
        <f t="shared" si="48"/>
        <v>61.965811965811966</v>
      </c>
      <c r="R32" s="98">
        <f t="shared" si="48"/>
        <v>4.2735042735042734</v>
      </c>
      <c r="S32" s="98">
        <f t="shared" si="48"/>
        <v>2.9914529914529915</v>
      </c>
      <c r="T32" s="100">
        <f>T71</f>
        <v>234</v>
      </c>
      <c r="U32" s="98">
        <f t="shared" si="43"/>
        <v>1.7094017094017095</v>
      </c>
      <c r="V32" s="98">
        <f t="shared" si="43"/>
        <v>2.5641025641025639</v>
      </c>
      <c r="W32" s="98">
        <f t="shared" si="43"/>
        <v>91.025641025641022</v>
      </c>
      <c r="X32" s="98">
        <f t="shared" si="43"/>
        <v>4.700854700854701</v>
      </c>
      <c r="Y32" s="100">
        <f>Y71</f>
        <v>234</v>
      </c>
      <c r="Z32" s="98">
        <f t="shared" si="44"/>
        <v>2.9914529914529915</v>
      </c>
      <c r="AA32" s="98">
        <f t="shared" si="44"/>
        <v>3.8461538461538463</v>
      </c>
      <c r="AB32" s="98">
        <f t="shared" si="44"/>
        <v>81.623931623931625</v>
      </c>
      <c r="AC32" s="98">
        <f t="shared" si="44"/>
        <v>11.538461538461538</v>
      </c>
      <c r="AD32" s="100">
        <f>AD71</f>
        <v>234</v>
      </c>
      <c r="AE32" s="98">
        <f t="shared" si="45"/>
        <v>0.85470085470085477</v>
      </c>
      <c r="AF32" s="98">
        <f t="shared" si="45"/>
        <v>3.4188034188034191</v>
      </c>
      <c r="AG32" s="98">
        <f t="shared" si="45"/>
        <v>84.188034188034194</v>
      </c>
      <c r="AH32" s="98">
        <f t="shared" si="45"/>
        <v>11.538461538461538</v>
      </c>
      <c r="AI32" s="100">
        <f>AI71</f>
        <v>234</v>
      </c>
      <c r="AJ32" s="98">
        <f t="shared" si="46"/>
        <v>2.9914529914529915</v>
      </c>
      <c r="AK32" s="98">
        <f t="shared" si="46"/>
        <v>84.615384615384613</v>
      </c>
      <c r="AL32" s="98">
        <f t="shared" si="46"/>
        <v>12.393162393162394</v>
      </c>
    </row>
    <row r="33" spans="1:38" ht="15" customHeight="1" x14ac:dyDescent="0.15">
      <c r="A33" s="13"/>
      <c r="B33" s="14"/>
      <c r="C33" s="129" t="s">
        <v>138</v>
      </c>
      <c r="D33" s="233">
        <f>D72</f>
        <v>17</v>
      </c>
      <c r="E33" s="98">
        <f t="shared" ref="E33:S33" si="49">IF($D33=0,0,E72/$D33*100)</f>
        <v>0</v>
      </c>
      <c r="F33" s="98">
        <f t="shared" si="49"/>
        <v>11.76470588235294</v>
      </c>
      <c r="G33" s="98">
        <f t="shared" si="49"/>
        <v>0</v>
      </c>
      <c r="H33" s="98">
        <f t="shared" si="49"/>
        <v>0</v>
      </c>
      <c r="I33" s="98">
        <f t="shared" si="49"/>
        <v>0</v>
      </c>
      <c r="J33" s="98">
        <f t="shared" si="49"/>
        <v>0</v>
      </c>
      <c r="K33" s="98">
        <f t="shared" si="49"/>
        <v>0</v>
      </c>
      <c r="L33" s="98">
        <f t="shared" si="49"/>
        <v>0</v>
      </c>
      <c r="M33" s="98">
        <f t="shared" si="49"/>
        <v>0</v>
      </c>
      <c r="N33" s="98">
        <f t="shared" si="49"/>
        <v>0</v>
      </c>
      <c r="O33" s="98">
        <f t="shared" si="49"/>
        <v>0</v>
      </c>
      <c r="P33" s="98">
        <f t="shared" si="49"/>
        <v>0</v>
      </c>
      <c r="Q33" s="98">
        <f t="shared" si="49"/>
        <v>0</v>
      </c>
      <c r="R33" s="98">
        <f t="shared" si="49"/>
        <v>5.8823529411764701</v>
      </c>
      <c r="S33" s="98">
        <f t="shared" si="49"/>
        <v>82.35294117647058</v>
      </c>
      <c r="T33" s="100">
        <f>T72</f>
        <v>17</v>
      </c>
      <c r="U33" s="98">
        <f t="shared" si="43"/>
        <v>5.8823529411764701</v>
      </c>
      <c r="V33" s="98">
        <f t="shared" si="43"/>
        <v>0</v>
      </c>
      <c r="W33" s="98">
        <f t="shared" si="43"/>
        <v>11.76470588235294</v>
      </c>
      <c r="X33" s="98">
        <f t="shared" si="43"/>
        <v>82.35294117647058</v>
      </c>
      <c r="Y33" s="100">
        <f>Y72</f>
        <v>17</v>
      </c>
      <c r="Z33" s="98">
        <f t="shared" si="44"/>
        <v>0</v>
      </c>
      <c r="AA33" s="98">
        <f t="shared" si="44"/>
        <v>0</v>
      </c>
      <c r="AB33" s="98">
        <f t="shared" si="44"/>
        <v>17.647058823529413</v>
      </c>
      <c r="AC33" s="98">
        <f t="shared" si="44"/>
        <v>82.35294117647058</v>
      </c>
      <c r="AD33" s="100">
        <f>AD72</f>
        <v>17</v>
      </c>
      <c r="AE33" s="98">
        <f t="shared" si="45"/>
        <v>0</v>
      </c>
      <c r="AF33" s="98">
        <f t="shared" si="45"/>
        <v>0</v>
      </c>
      <c r="AG33" s="98">
        <f t="shared" si="45"/>
        <v>11.76470588235294</v>
      </c>
      <c r="AH33" s="98">
        <f t="shared" si="45"/>
        <v>88.235294117647058</v>
      </c>
      <c r="AI33" s="100">
        <f>AI72</f>
        <v>17</v>
      </c>
      <c r="AJ33" s="98">
        <f t="shared" si="46"/>
        <v>5.8823529411764701</v>
      </c>
      <c r="AK33" s="98">
        <f t="shared" si="46"/>
        <v>11.76470588235294</v>
      </c>
      <c r="AL33" s="98">
        <f t="shared" si="46"/>
        <v>82.35294117647058</v>
      </c>
    </row>
    <row r="34" spans="1:38" ht="15" customHeight="1" x14ac:dyDescent="0.15">
      <c r="A34" s="13"/>
      <c r="B34" s="281" t="s">
        <v>5</v>
      </c>
      <c r="C34" s="53" t="s">
        <v>90</v>
      </c>
      <c r="D34" s="232">
        <f>D73</f>
        <v>994</v>
      </c>
      <c r="E34" s="96">
        <f t="shared" ref="E34:S34" si="50">E73</f>
        <v>115</v>
      </c>
      <c r="F34" s="96">
        <f t="shared" si="50"/>
        <v>532</v>
      </c>
      <c r="G34" s="96">
        <f t="shared" si="50"/>
        <v>130</v>
      </c>
      <c r="H34" s="96">
        <f t="shared" si="50"/>
        <v>90</v>
      </c>
      <c r="I34" s="96">
        <f t="shared" si="50"/>
        <v>246</v>
      </c>
      <c r="J34" s="96">
        <f t="shared" si="50"/>
        <v>8</v>
      </c>
      <c r="K34" s="96">
        <f t="shared" si="50"/>
        <v>30</v>
      </c>
      <c r="L34" s="96">
        <f t="shared" si="50"/>
        <v>131</v>
      </c>
      <c r="M34" s="96">
        <f t="shared" si="50"/>
        <v>55</v>
      </c>
      <c r="N34" s="96">
        <f t="shared" si="50"/>
        <v>76</v>
      </c>
      <c r="O34" s="96">
        <f t="shared" si="50"/>
        <v>72</v>
      </c>
      <c r="P34" s="96">
        <f t="shared" si="50"/>
        <v>26</v>
      </c>
      <c r="Q34" s="96">
        <f t="shared" si="50"/>
        <v>211</v>
      </c>
      <c r="R34" s="96">
        <f t="shared" si="50"/>
        <v>32</v>
      </c>
      <c r="S34" s="96">
        <f t="shared" si="50"/>
        <v>101</v>
      </c>
      <c r="T34" s="96">
        <f>T73</f>
        <v>994</v>
      </c>
      <c r="U34" s="96">
        <f>U73</f>
        <v>387</v>
      </c>
      <c r="V34" s="96">
        <f>V73</f>
        <v>119</v>
      </c>
      <c r="W34" s="96">
        <f>W73</f>
        <v>423</v>
      </c>
      <c r="X34" s="96">
        <f>X73</f>
        <v>65</v>
      </c>
      <c r="Y34" s="96">
        <f>Y73</f>
        <v>994</v>
      </c>
      <c r="Z34" s="96">
        <f>Z73</f>
        <v>330</v>
      </c>
      <c r="AA34" s="96">
        <f>AA73</f>
        <v>148</v>
      </c>
      <c r="AB34" s="96">
        <f>AB73</f>
        <v>453</v>
      </c>
      <c r="AC34" s="96">
        <f>AC73</f>
        <v>63</v>
      </c>
      <c r="AD34" s="96">
        <f>AD73</f>
        <v>994</v>
      </c>
      <c r="AE34" s="96">
        <f>AE73</f>
        <v>332</v>
      </c>
      <c r="AF34" s="96">
        <f>AF73</f>
        <v>159</v>
      </c>
      <c r="AG34" s="96">
        <f>AG73</f>
        <v>444</v>
      </c>
      <c r="AH34" s="96">
        <f>AH73</f>
        <v>59</v>
      </c>
      <c r="AI34" s="96">
        <f>AI73</f>
        <v>994</v>
      </c>
      <c r="AJ34" s="96">
        <f>AJ73</f>
        <v>364</v>
      </c>
      <c r="AK34" s="96">
        <f>AK73</f>
        <v>563</v>
      </c>
      <c r="AL34" s="96">
        <f>AL73</f>
        <v>67</v>
      </c>
    </row>
    <row r="35" spans="1:38" ht="15" customHeight="1" x14ac:dyDescent="0.15">
      <c r="A35" s="13"/>
      <c r="B35" s="282"/>
      <c r="C35" s="132"/>
      <c r="D35" s="235" t="str">
        <f>IF(SUM(E35:S35)&gt;100,"－",SUM(E35:S35))</f>
        <v>－</v>
      </c>
      <c r="E35" s="97">
        <f t="shared" ref="E35:S35" si="51">E73/$D34*100</f>
        <v>11.569416498993963</v>
      </c>
      <c r="F35" s="97">
        <f t="shared" si="51"/>
        <v>53.521126760563376</v>
      </c>
      <c r="G35" s="97">
        <f t="shared" si="51"/>
        <v>13.078470824949697</v>
      </c>
      <c r="H35" s="97">
        <f t="shared" si="51"/>
        <v>9.0543259557344058</v>
      </c>
      <c r="I35" s="97">
        <f t="shared" si="51"/>
        <v>24.748490945674046</v>
      </c>
      <c r="J35" s="97">
        <f t="shared" si="51"/>
        <v>0.8048289738430584</v>
      </c>
      <c r="K35" s="97">
        <f t="shared" si="51"/>
        <v>3.0181086519114686</v>
      </c>
      <c r="L35" s="97">
        <f t="shared" si="51"/>
        <v>13.179074446680081</v>
      </c>
      <c r="M35" s="97">
        <f t="shared" si="51"/>
        <v>5.5331991951710267</v>
      </c>
      <c r="N35" s="97">
        <f t="shared" si="51"/>
        <v>7.6458752515090547</v>
      </c>
      <c r="O35" s="97">
        <f t="shared" si="51"/>
        <v>7.2434607645875255</v>
      </c>
      <c r="P35" s="97">
        <f t="shared" si="51"/>
        <v>2.6156941649899399</v>
      </c>
      <c r="Q35" s="97">
        <f t="shared" si="51"/>
        <v>21.227364185110666</v>
      </c>
      <c r="R35" s="97">
        <f t="shared" si="51"/>
        <v>3.2193158953722336</v>
      </c>
      <c r="S35" s="97">
        <f t="shared" si="51"/>
        <v>10.160965794768611</v>
      </c>
      <c r="T35" s="215">
        <f>IF(SUM(U35:X35)&gt;100,"－",SUM(U35:X35))</f>
        <v>100</v>
      </c>
      <c r="U35" s="97">
        <f>U73/$T34*100</f>
        <v>38.933601609657948</v>
      </c>
      <c r="V35" s="97">
        <f>V73/$T34*100</f>
        <v>11.971830985915492</v>
      </c>
      <c r="W35" s="97">
        <f>W73/$T34*100</f>
        <v>42.555331991951711</v>
      </c>
      <c r="X35" s="97">
        <f>X73/$T34*100</f>
        <v>6.5392354124748486</v>
      </c>
      <c r="Y35" s="215">
        <f>IF(SUM(Z35:AC35)&gt;100,"－",SUM(Z35:AC35))</f>
        <v>100</v>
      </c>
      <c r="Z35" s="97">
        <f>Z73/$Y34*100</f>
        <v>33.199195171026155</v>
      </c>
      <c r="AA35" s="97">
        <f>AA73/$Y34*100</f>
        <v>14.88933601609658</v>
      </c>
      <c r="AB35" s="97">
        <f>AB73/$Y34*100</f>
        <v>45.573440643863179</v>
      </c>
      <c r="AC35" s="97">
        <f>AC73/$Y34*100</f>
        <v>6.3380281690140841</v>
      </c>
      <c r="AD35" s="215">
        <f>IF(SUM(AE35:AH35)&gt;100,"－",SUM(AE35:AH35))</f>
        <v>100</v>
      </c>
      <c r="AE35" s="97">
        <f>AE73/$AD34*100</f>
        <v>33.400402414486926</v>
      </c>
      <c r="AF35" s="97">
        <f>AF73/$AD34*100</f>
        <v>15.995975855130784</v>
      </c>
      <c r="AG35" s="97">
        <f>AG73/$AD34*100</f>
        <v>44.668008048289735</v>
      </c>
      <c r="AH35" s="97">
        <f>AH73/$AD34*100</f>
        <v>5.9356136820925549</v>
      </c>
      <c r="AI35" s="215">
        <f>IF(SUM(AJ35:AL35)&gt;100,"－",SUM(AJ35:AL35))</f>
        <v>100</v>
      </c>
      <c r="AJ35" s="97">
        <f>AJ73/$AI34*100</f>
        <v>36.619718309859159</v>
      </c>
      <c r="AK35" s="97">
        <f>AK73/$AI34*100</f>
        <v>56.639839034205231</v>
      </c>
      <c r="AL35" s="97">
        <f>AL73/$AI34*100</f>
        <v>6.7404426559356132</v>
      </c>
    </row>
    <row r="36" spans="1:38" ht="15" customHeight="1" x14ac:dyDescent="0.15">
      <c r="A36" s="13"/>
      <c r="B36" s="282"/>
      <c r="C36" s="131" t="s">
        <v>425</v>
      </c>
      <c r="D36" s="233">
        <f>D75</f>
        <v>265</v>
      </c>
      <c r="E36" s="98">
        <f t="shared" ref="E36:S36" si="52">IF($D36=0,0,E75/$D36*100)</f>
        <v>21.509433962264151</v>
      </c>
      <c r="F36" s="98">
        <f t="shared" si="52"/>
        <v>69.433962264150935</v>
      </c>
      <c r="G36" s="98">
        <f t="shared" si="52"/>
        <v>3.0188679245283021</v>
      </c>
      <c r="H36" s="98">
        <f t="shared" si="52"/>
        <v>0.75471698113207553</v>
      </c>
      <c r="I36" s="98">
        <f t="shared" si="52"/>
        <v>12.075471698113208</v>
      </c>
      <c r="J36" s="98">
        <f t="shared" si="52"/>
        <v>0.37735849056603776</v>
      </c>
      <c r="K36" s="98">
        <f t="shared" si="52"/>
        <v>0.75471698113207553</v>
      </c>
      <c r="L36" s="98">
        <f t="shared" si="52"/>
        <v>15.09433962264151</v>
      </c>
      <c r="M36" s="98">
        <f t="shared" si="52"/>
        <v>1.5094339622641511</v>
      </c>
      <c r="N36" s="98">
        <f t="shared" si="52"/>
        <v>0.37735849056603776</v>
      </c>
      <c r="O36" s="98">
        <f t="shared" si="52"/>
        <v>1.5094339622641511</v>
      </c>
      <c r="P36" s="98">
        <f t="shared" si="52"/>
        <v>1.5094339622641511</v>
      </c>
      <c r="Q36" s="98">
        <f t="shared" si="52"/>
        <v>0</v>
      </c>
      <c r="R36" s="98">
        <f t="shared" si="52"/>
        <v>1.1320754716981132</v>
      </c>
      <c r="S36" s="98">
        <f t="shared" si="52"/>
        <v>5.2830188679245289</v>
      </c>
      <c r="T36" s="100">
        <f>T75</f>
        <v>265</v>
      </c>
      <c r="U36" s="98">
        <f t="shared" ref="U36:X39" si="53">IF($T36=0,0,U75/$T36*100)</f>
        <v>74.71698113207546</v>
      </c>
      <c r="V36" s="98">
        <f t="shared" si="53"/>
        <v>10.943396226415095</v>
      </c>
      <c r="W36" s="98">
        <f t="shared" si="53"/>
        <v>11.69811320754717</v>
      </c>
      <c r="X36" s="98">
        <f t="shared" si="53"/>
        <v>2.6415094339622645</v>
      </c>
      <c r="Y36" s="100">
        <f>Y75</f>
        <v>265</v>
      </c>
      <c r="Z36" s="98">
        <f t="shared" ref="Z36:AC39" si="54">IF($Y36=0,0,Z75/$Y36*100)</f>
        <v>64.905660377358487</v>
      </c>
      <c r="AA36" s="98">
        <f t="shared" si="54"/>
        <v>17.735849056603772</v>
      </c>
      <c r="AB36" s="98">
        <f t="shared" si="54"/>
        <v>15.09433962264151</v>
      </c>
      <c r="AC36" s="98">
        <f t="shared" si="54"/>
        <v>2.2641509433962264</v>
      </c>
      <c r="AD36" s="100">
        <f>AD75</f>
        <v>265</v>
      </c>
      <c r="AE36" s="98">
        <f t="shared" ref="AE36:AH39" si="55">IF($AD36=0,0,AE75/$AD36*100)</f>
        <v>65.283018867924525</v>
      </c>
      <c r="AF36" s="98">
        <f t="shared" si="55"/>
        <v>18.490566037735849</v>
      </c>
      <c r="AG36" s="98">
        <f t="shared" si="55"/>
        <v>15.09433962264151</v>
      </c>
      <c r="AH36" s="98">
        <f t="shared" si="55"/>
        <v>1.1320754716981132</v>
      </c>
      <c r="AI36" s="100">
        <f>AI75</f>
        <v>265</v>
      </c>
      <c r="AJ36" s="98">
        <f t="shared" ref="AJ36:AL39" si="56">IF($AI36=0,0,AJ75/$AI36*100)</f>
        <v>72.830188679245282</v>
      </c>
      <c r="AK36" s="98">
        <f t="shared" si="56"/>
        <v>26.037735849056602</v>
      </c>
      <c r="AL36" s="98">
        <f t="shared" si="56"/>
        <v>1.1320754716981132</v>
      </c>
    </row>
    <row r="37" spans="1:38" ht="15" customHeight="1" x14ac:dyDescent="0.15">
      <c r="A37" s="13"/>
      <c r="B37" s="282"/>
      <c r="C37" s="191" t="s">
        <v>424</v>
      </c>
      <c r="D37" s="233">
        <f>D76</f>
        <v>412</v>
      </c>
      <c r="E37" s="98">
        <f t="shared" ref="E37:S37" si="57">IF($D37=0,0,E76/$D37*100)</f>
        <v>13.834951456310678</v>
      </c>
      <c r="F37" s="98">
        <f t="shared" si="57"/>
        <v>61.89320388349514</v>
      </c>
      <c r="G37" s="98">
        <f t="shared" si="57"/>
        <v>9.9514563106796121</v>
      </c>
      <c r="H37" s="98">
        <f t="shared" si="57"/>
        <v>4.8543689320388346</v>
      </c>
      <c r="I37" s="98">
        <f t="shared" si="57"/>
        <v>20.873786407766989</v>
      </c>
      <c r="J37" s="98">
        <f t="shared" si="57"/>
        <v>0.72815533980582525</v>
      </c>
      <c r="K37" s="98">
        <f t="shared" si="57"/>
        <v>2.6699029126213589</v>
      </c>
      <c r="L37" s="98">
        <f t="shared" si="57"/>
        <v>20.388349514563107</v>
      </c>
      <c r="M37" s="98">
        <f t="shared" si="57"/>
        <v>5.0970873786407767</v>
      </c>
      <c r="N37" s="98">
        <f t="shared" si="57"/>
        <v>2.4271844660194173</v>
      </c>
      <c r="O37" s="98">
        <f t="shared" si="57"/>
        <v>4.6116504854368934</v>
      </c>
      <c r="P37" s="98">
        <f t="shared" si="57"/>
        <v>2.912621359223301</v>
      </c>
      <c r="Q37" s="98">
        <f t="shared" si="57"/>
        <v>3.6407766990291259</v>
      </c>
      <c r="R37" s="98">
        <f t="shared" si="57"/>
        <v>3.6407766990291259</v>
      </c>
      <c r="S37" s="98">
        <f t="shared" si="57"/>
        <v>11.165048543689322</v>
      </c>
      <c r="T37" s="100">
        <f>T76</f>
        <v>412</v>
      </c>
      <c r="U37" s="98">
        <f t="shared" si="53"/>
        <v>43.689320388349515</v>
      </c>
      <c r="V37" s="98">
        <f t="shared" si="53"/>
        <v>19.660194174757279</v>
      </c>
      <c r="W37" s="98">
        <f t="shared" si="53"/>
        <v>31.796116504854371</v>
      </c>
      <c r="X37" s="98">
        <f t="shared" si="53"/>
        <v>4.8543689320388346</v>
      </c>
      <c r="Y37" s="100">
        <f>Y76</f>
        <v>412</v>
      </c>
      <c r="Z37" s="98">
        <f t="shared" si="54"/>
        <v>35.922330097087382</v>
      </c>
      <c r="AA37" s="98">
        <f t="shared" si="54"/>
        <v>22.330097087378643</v>
      </c>
      <c r="AB37" s="98">
        <f t="shared" si="54"/>
        <v>39.563106796116507</v>
      </c>
      <c r="AC37" s="98">
        <f t="shared" si="54"/>
        <v>2.1844660194174756</v>
      </c>
      <c r="AD37" s="100">
        <f>AD76</f>
        <v>412</v>
      </c>
      <c r="AE37" s="98">
        <f t="shared" si="55"/>
        <v>35.194174757281552</v>
      </c>
      <c r="AF37" s="98">
        <f t="shared" si="55"/>
        <v>24.757281553398059</v>
      </c>
      <c r="AG37" s="98">
        <f t="shared" si="55"/>
        <v>38.106796116504853</v>
      </c>
      <c r="AH37" s="98">
        <f t="shared" si="55"/>
        <v>1.9417475728155338</v>
      </c>
      <c r="AI37" s="100">
        <f>AI76</f>
        <v>412</v>
      </c>
      <c r="AJ37" s="98">
        <f t="shared" si="56"/>
        <v>38.592233009708735</v>
      </c>
      <c r="AK37" s="98">
        <f t="shared" si="56"/>
        <v>58.252427184466015</v>
      </c>
      <c r="AL37" s="98">
        <f t="shared" si="56"/>
        <v>3.1553398058252426</v>
      </c>
    </row>
    <row r="38" spans="1:38" ht="15" customHeight="1" x14ac:dyDescent="0.15">
      <c r="A38" s="13"/>
      <c r="B38" s="282"/>
      <c r="C38" s="131" t="s">
        <v>423</v>
      </c>
      <c r="D38" s="233">
        <f>D77</f>
        <v>290</v>
      </c>
      <c r="E38" s="98">
        <f t="shared" ref="E38:S38" si="58">IF($D38=0,0,E77/$D38*100)</f>
        <v>0</v>
      </c>
      <c r="F38" s="98">
        <f t="shared" si="58"/>
        <v>31.03448275862069</v>
      </c>
      <c r="G38" s="98">
        <f t="shared" si="58"/>
        <v>27.931034482758619</v>
      </c>
      <c r="H38" s="98">
        <f t="shared" si="58"/>
        <v>23.448275862068964</v>
      </c>
      <c r="I38" s="98">
        <f t="shared" si="58"/>
        <v>43.793103448275858</v>
      </c>
      <c r="J38" s="98">
        <f t="shared" si="58"/>
        <v>1.3793103448275863</v>
      </c>
      <c r="K38" s="98">
        <f t="shared" si="58"/>
        <v>5.8620689655172411</v>
      </c>
      <c r="L38" s="98">
        <f t="shared" si="58"/>
        <v>2.4137931034482758</v>
      </c>
      <c r="M38" s="98">
        <f t="shared" si="58"/>
        <v>10.344827586206897</v>
      </c>
      <c r="N38" s="98">
        <f t="shared" si="58"/>
        <v>22.413793103448278</v>
      </c>
      <c r="O38" s="98">
        <f t="shared" si="58"/>
        <v>16.896551724137932</v>
      </c>
      <c r="P38" s="98">
        <f t="shared" si="58"/>
        <v>3.4482758620689653</v>
      </c>
      <c r="Q38" s="98">
        <f t="shared" si="58"/>
        <v>66.896551724137936</v>
      </c>
      <c r="R38" s="98">
        <f t="shared" si="58"/>
        <v>4.8275862068965516</v>
      </c>
      <c r="S38" s="98">
        <f t="shared" si="58"/>
        <v>6.2068965517241379</v>
      </c>
      <c r="T38" s="100">
        <f>T77</f>
        <v>290</v>
      </c>
      <c r="U38" s="98">
        <f t="shared" si="53"/>
        <v>2.4137931034482758</v>
      </c>
      <c r="V38" s="98">
        <f t="shared" si="53"/>
        <v>3.103448275862069</v>
      </c>
      <c r="W38" s="98">
        <f t="shared" si="53"/>
        <v>88.965517241379317</v>
      </c>
      <c r="X38" s="98">
        <f t="shared" si="53"/>
        <v>5.5172413793103452</v>
      </c>
      <c r="Y38" s="100">
        <f>Y77</f>
        <v>290</v>
      </c>
      <c r="Z38" s="98">
        <f t="shared" si="54"/>
        <v>3.103448275862069</v>
      </c>
      <c r="AA38" s="98">
        <f t="shared" si="54"/>
        <v>2.4137931034482758</v>
      </c>
      <c r="AB38" s="98">
        <f t="shared" si="54"/>
        <v>85.517241379310349</v>
      </c>
      <c r="AC38" s="98">
        <f t="shared" si="54"/>
        <v>8.9655172413793096</v>
      </c>
      <c r="AD38" s="100">
        <f>AD77</f>
        <v>290</v>
      </c>
      <c r="AE38" s="98">
        <f t="shared" si="55"/>
        <v>4.4827586206896548</v>
      </c>
      <c r="AF38" s="98">
        <f t="shared" si="55"/>
        <v>2.4137931034482758</v>
      </c>
      <c r="AG38" s="98">
        <f t="shared" si="55"/>
        <v>84.137931034482762</v>
      </c>
      <c r="AH38" s="98">
        <f t="shared" si="55"/>
        <v>8.9655172413793096</v>
      </c>
      <c r="AI38" s="100">
        <f>AI77</f>
        <v>290</v>
      </c>
      <c r="AJ38" s="98">
        <f t="shared" si="56"/>
        <v>3.7931034482758621</v>
      </c>
      <c r="AK38" s="98">
        <f t="shared" si="56"/>
        <v>86.206896551724128</v>
      </c>
      <c r="AL38" s="98">
        <f t="shared" si="56"/>
        <v>10</v>
      </c>
    </row>
    <row r="39" spans="1:38" ht="15" customHeight="1" x14ac:dyDescent="0.15">
      <c r="A39" s="130"/>
      <c r="B39" s="77"/>
      <c r="C39" s="129" t="s">
        <v>138</v>
      </c>
      <c r="D39" s="234">
        <f>D78</f>
        <v>27</v>
      </c>
      <c r="E39" s="99">
        <f t="shared" ref="E39:S39" si="59">IF($D39=0,0,E78/$D39*100)</f>
        <v>3.7037037037037033</v>
      </c>
      <c r="F39" s="99">
        <f t="shared" si="59"/>
        <v>11.111111111111111</v>
      </c>
      <c r="G39" s="99">
        <f t="shared" si="59"/>
        <v>0</v>
      </c>
      <c r="H39" s="99">
        <f t="shared" si="59"/>
        <v>0</v>
      </c>
      <c r="I39" s="99">
        <f t="shared" si="59"/>
        <v>3.7037037037037033</v>
      </c>
      <c r="J39" s="99">
        <f t="shared" si="59"/>
        <v>0</v>
      </c>
      <c r="K39" s="99">
        <f t="shared" si="59"/>
        <v>0</v>
      </c>
      <c r="L39" s="99">
        <f t="shared" si="59"/>
        <v>0</v>
      </c>
      <c r="M39" s="99">
        <f t="shared" si="59"/>
        <v>0</v>
      </c>
      <c r="N39" s="99">
        <f t="shared" si="59"/>
        <v>0</v>
      </c>
      <c r="O39" s="99">
        <f t="shared" si="59"/>
        <v>0</v>
      </c>
      <c r="P39" s="99">
        <f t="shared" si="59"/>
        <v>0</v>
      </c>
      <c r="Q39" s="99">
        <f t="shared" si="59"/>
        <v>7.4074074074074066</v>
      </c>
      <c r="R39" s="99">
        <f t="shared" si="59"/>
        <v>0</v>
      </c>
      <c r="S39" s="99">
        <f t="shared" si="59"/>
        <v>85.18518518518519</v>
      </c>
      <c r="T39" s="216">
        <f>T78</f>
        <v>27</v>
      </c>
      <c r="U39" s="99">
        <f t="shared" si="53"/>
        <v>7.4074074074074066</v>
      </c>
      <c r="V39" s="99">
        <f t="shared" si="53"/>
        <v>0</v>
      </c>
      <c r="W39" s="99">
        <f t="shared" si="53"/>
        <v>11.111111111111111</v>
      </c>
      <c r="X39" s="99">
        <f t="shared" si="53"/>
        <v>81.481481481481481</v>
      </c>
      <c r="Y39" s="216">
        <f>Y78</f>
        <v>27</v>
      </c>
      <c r="Z39" s="99">
        <f t="shared" si="54"/>
        <v>3.7037037037037033</v>
      </c>
      <c r="AA39" s="99">
        <f t="shared" si="54"/>
        <v>7.4074074074074066</v>
      </c>
      <c r="AB39" s="99">
        <f t="shared" si="54"/>
        <v>7.4074074074074066</v>
      </c>
      <c r="AC39" s="99">
        <f t="shared" si="54"/>
        <v>81.481481481481481</v>
      </c>
      <c r="AD39" s="216">
        <f>AD78</f>
        <v>27</v>
      </c>
      <c r="AE39" s="99">
        <f t="shared" si="55"/>
        <v>3.7037037037037033</v>
      </c>
      <c r="AF39" s="99">
        <f t="shared" si="55"/>
        <v>3.7037037037037033</v>
      </c>
      <c r="AG39" s="99">
        <f t="shared" si="55"/>
        <v>11.111111111111111</v>
      </c>
      <c r="AH39" s="99">
        <f t="shared" si="55"/>
        <v>81.481481481481481</v>
      </c>
      <c r="AI39" s="216">
        <f>AI78</f>
        <v>27</v>
      </c>
      <c r="AJ39" s="99">
        <f t="shared" si="56"/>
        <v>3.7037037037037033</v>
      </c>
      <c r="AK39" s="99">
        <f t="shared" si="56"/>
        <v>14.814814814814813</v>
      </c>
      <c r="AL39" s="99">
        <f t="shared" si="56"/>
        <v>81.481481481481481</v>
      </c>
    </row>
    <row r="43" spans="1:38" ht="15" customHeight="1" x14ac:dyDescent="0.15">
      <c r="A43" s="10" t="s">
        <v>437</v>
      </c>
      <c r="B43" s="24" t="s">
        <v>7</v>
      </c>
      <c r="C43" s="53" t="s">
        <v>90</v>
      </c>
      <c r="D43" s="17">
        <v>1238</v>
      </c>
      <c r="E43" s="17">
        <v>163</v>
      </c>
      <c r="F43" s="17">
        <v>889</v>
      </c>
      <c r="G43" s="17">
        <v>49</v>
      </c>
      <c r="H43" s="17">
        <v>26</v>
      </c>
      <c r="I43" s="17">
        <v>319</v>
      </c>
      <c r="J43" s="17">
        <v>12</v>
      </c>
      <c r="K43" s="17">
        <v>15</v>
      </c>
      <c r="L43" s="17">
        <v>248</v>
      </c>
      <c r="M43" s="17">
        <v>26</v>
      </c>
      <c r="N43" s="17">
        <v>35</v>
      </c>
      <c r="O43" s="17">
        <v>56</v>
      </c>
      <c r="P43" s="17">
        <v>1</v>
      </c>
      <c r="Q43" s="17">
        <v>42</v>
      </c>
      <c r="R43" s="17">
        <v>15</v>
      </c>
      <c r="S43" s="17">
        <v>74</v>
      </c>
      <c r="T43" s="17">
        <v>1238</v>
      </c>
      <c r="U43" s="17">
        <v>1000</v>
      </c>
      <c r="V43" s="17">
        <v>64</v>
      </c>
      <c r="W43" s="17">
        <v>153</v>
      </c>
      <c r="X43" s="17">
        <v>21</v>
      </c>
      <c r="Y43" s="17">
        <v>1238</v>
      </c>
      <c r="Z43" s="17">
        <v>902</v>
      </c>
      <c r="AA43" s="17">
        <v>128</v>
      </c>
      <c r="AB43" s="17">
        <v>187</v>
      </c>
      <c r="AC43" s="17">
        <v>21</v>
      </c>
      <c r="AD43" s="17">
        <v>1238</v>
      </c>
      <c r="AE43" s="17">
        <v>855</v>
      </c>
      <c r="AF43" s="17">
        <v>167</v>
      </c>
      <c r="AG43" s="17">
        <v>192</v>
      </c>
      <c r="AH43" s="17">
        <v>24</v>
      </c>
      <c r="AI43" s="17">
        <v>1238</v>
      </c>
      <c r="AJ43" s="17">
        <v>836</v>
      </c>
      <c r="AK43" s="17">
        <v>350</v>
      </c>
      <c r="AL43" s="17">
        <v>52</v>
      </c>
    </row>
    <row r="44" spans="1:38" ht="15" customHeight="1" x14ac:dyDescent="0.15">
      <c r="A44" s="13" t="s">
        <v>442</v>
      </c>
      <c r="B44" s="25" t="s">
        <v>8</v>
      </c>
      <c r="C44" s="132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  <row r="45" spans="1:38" ht="15" customHeight="1" x14ac:dyDescent="0.15">
      <c r="A45" s="13" t="s">
        <v>441</v>
      </c>
      <c r="B45" s="25" t="s">
        <v>9</v>
      </c>
      <c r="C45" s="131" t="s">
        <v>431</v>
      </c>
      <c r="D45" s="17">
        <v>119</v>
      </c>
      <c r="E45" s="17">
        <v>10</v>
      </c>
      <c r="F45" s="17">
        <v>70</v>
      </c>
      <c r="G45" s="17">
        <v>18</v>
      </c>
      <c r="H45" s="17">
        <v>11</v>
      </c>
      <c r="I45" s="17">
        <v>51</v>
      </c>
      <c r="J45" s="17">
        <v>3</v>
      </c>
      <c r="K45" s="17">
        <v>4</v>
      </c>
      <c r="L45" s="17">
        <v>18</v>
      </c>
      <c r="M45" s="17">
        <v>6</v>
      </c>
      <c r="N45" s="17">
        <v>15</v>
      </c>
      <c r="O45" s="17">
        <v>17</v>
      </c>
      <c r="P45" s="17">
        <v>1</v>
      </c>
      <c r="Q45" s="17">
        <v>18</v>
      </c>
      <c r="R45" s="17">
        <v>3</v>
      </c>
      <c r="S45" s="17">
        <v>8</v>
      </c>
      <c r="T45" s="17">
        <v>119</v>
      </c>
      <c r="U45" s="17">
        <v>57</v>
      </c>
      <c r="V45" s="17">
        <v>10</v>
      </c>
      <c r="W45" s="17">
        <v>47</v>
      </c>
      <c r="X45" s="17">
        <v>5</v>
      </c>
      <c r="Y45" s="17">
        <v>119</v>
      </c>
      <c r="Z45" s="17">
        <v>44</v>
      </c>
      <c r="AA45" s="17">
        <v>20</v>
      </c>
      <c r="AB45" s="17">
        <v>50</v>
      </c>
      <c r="AC45" s="17">
        <v>5</v>
      </c>
      <c r="AD45" s="17">
        <v>119</v>
      </c>
      <c r="AE45" s="17">
        <v>35</v>
      </c>
      <c r="AF45" s="17">
        <v>27</v>
      </c>
      <c r="AG45" s="17">
        <v>52</v>
      </c>
      <c r="AH45" s="17">
        <v>5</v>
      </c>
      <c r="AI45" s="17">
        <v>119</v>
      </c>
      <c r="AJ45" s="17">
        <v>51</v>
      </c>
      <c r="AK45" s="17">
        <v>62</v>
      </c>
      <c r="AL45" s="17">
        <v>6</v>
      </c>
    </row>
    <row r="46" spans="1:38" ht="15" customHeight="1" x14ac:dyDescent="0.15">
      <c r="A46" s="13" t="s">
        <v>440</v>
      </c>
      <c r="B46" s="25" t="s">
        <v>10</v>
      </c>
      <c r="C46" s="131" t="s">
        <v>430</v>
      </c>
      <c r="D46" s="17">
        <v>628</v>
      </c>
      <c r="E46" s="17">
        <v>64</v>
      </c>
      <c r="F46" s="17">
        <v>503</v>
      </c>
      <c r="G46" s="17">
        <v>12</v>
      </c>
      <c r="H46" s="17">
        <v>4</v>
      </c>
      <c r="I46" s="17">
        <v>167</v>
      </c>
      <c r="J46" s="17">
        <v>5</v>
      </c>
      <c r="K46" s="17">
        <v>4</v>
      </c>
      <c r="L46" s="17">
        <v>148</v>
      </c>
      <c r="M46" s="17">
        <v>11</v>
      </c>
      <c r="N46" s="17">
        <v>9</v>
      </c>
      <c r="O46" s="17">
        <v>16</v>
      </c>
      <c r="P46" s="17">
        <v>0</v>
      </c>
      <c r="Q46" s="17">
        <v>4</v>
      </c>
      <c r="R46" s="17">
        <v>6</v>
      </c>
      <c r="S46" s="17">
        <v>25</v>
      </c>
      <c r="T46" s="17">
        <v>628</v>
      </c>
      <c r="U46" s="17">
        <v>543</v>
      </c>
      <c r="V46" s="17">
        <v>32</v>
      </c>
      <c r="W46" s="17">
        <v>46</v>
      </c>
      <c r="X46" s="17">
        <v>7</v>
      </c>
      <c r="Y46" s="17">
        <v>628</v>
      </c>
      <c r="Z46" s="17">
        <v>497</v>
      </c>
      <c r="AA46" s="17">
        <v>65</v>
      </c>
      <c r="AB46" s="17">
        <v>61</v>
      </c>
      <c r="AC46" s="17">
        <v>5</v>
      </c>
      <c r="AD46" s="17">
        <v>628</v>
      </c>
      <c r="AE46" s="17">
        <v>483</v>
      </c>
      <c r="AF46" s="17">
        <v>79</v>
      </c>
      <c r="AG46" s="17">
        <v>60</v>
      </c>
      <c r="AH46" s="17">
        <v>6</v>
      </c>
      <c r="AI46" s="17">
        <v>628</v>
      </c>
      <c r="AJ46" s="17">
        <v>500</v>
      </c>
      <c r="AK46" s="17">
        <v>115</v>
      </c>
      <c r="AL46" s="17">
        <v>13</v>
      </c>
    </row>
    <row r="47" spans="1:38" ht="15" customHeight="1" x14ac:dyDescent="0.15">
      <c r="A47" s="13"/>
      <c r="B47" s="25"/>
      <c r="C47" s="131" t="s">
        <v>429</v>
      </c>
      <c r="D47" s="17">
        <v>451</v>
      </c>
      <c r="E47" s="17">
        <v>84</v>
      </c>
      <c r="F47" s="17">
        <v>299</v>
      </c>
      <c r="G47" s="17">
        <v>15</v>
      </c>
      <c r="H47" s="17">
        <v>8</v>
      </c>
      <c r="I47" s="17">
        <v>93</v>
      </c>
      <c r="J47" s="17">
        <v>4</v>
      </c>
      <c r="K47" s="17">
        <v>7</v>
      </c>
      <c r="L47" s="17">
        <v>77</v>
      </c>
      <c r="M47" s="17">
        <v>8</v>
      </c>
      <c r="N47" s="17">
        <v>10</v>
      </c>
      <c r="O47" s="17">
        <v>23</v>
      </c>
      <c r="P47" s="17">
        <v>0</v>
      </c>
      <c r="Q47" s="17">
        <v>14</v>
      </c>
      <c r="R47" s="17">
        <v>6</v>
      </c>
      <c r="S47" s="17">
        <v>28</v>
      </c>
      <c r="T47" s="17">
        <v>451</v>
      </c>
      <c r="U47" s="17">
        <v>375</v>
      </c>
      <c r="V47" s="17">
        <v>19</v>
      </c>
      <c r="W47" s="17">
        <v>51</v>
      </c>
      <c r="X47" s="17">
        <v>6</v>
      </c>
      <c r="Y47" s="17">
        <v>451</v>
      </c>
      <c r="Z47" s="17">
        <v>336</v>
      </c>
      <c r="AA47" s="17">
        <v>40</v>
      </c>
      <c r="AB47" s="17">
        <v>69</v>
      </c>
      <c r="AC47" s="17">
        <v>6</v>
      </c>
      <c r="AD47" s="17">
        <v>451</v>
      </c>
      <c r="AE47" s="17">
        <v>314</v>
      </c>
      <c r="AF47" s="17">
        <v>60</v>
      </c>
      <c r="AG47" s="17">
        <v>72</v>
      </c>
      <c r="AH47" s="17">
        <v>5</v>
      </c>
      <c r="AI47" s="17">
        <v>451</v>
      </c>
      <c r="AJ47" s="17">
        <v>271</v>
      </c>
      <c r="AK47" s="17">
        <v>160</v>
      </c>
      <c r="AL47" s="17">
        <v>20</v>
      </c>
    </row>
    <row r="48" spans="1:38" ht="15" customHeight="1" x14ac:dyDescent="0.15">
      <c r="A48" s="13"/>
      <c r="B48" s="26"/>
      <c r="C48" s="129" t="s">
        <v>138</v>
      </c>
      <c r="D48" s="17">
        <v>40</v>
      </c>
      <c r="E48" s="17">
        <v>5</v>
      </c>
      <c r="F48" s="17">
        <v>17</v>
      </c>
      <c r="G48" s="17">
        <v>4</v>
      </c>
      <c r="H48" s="17">
        <v>3</v>
      </c>
      <c r="I48" s="17">
        <v>8</v>
      </c>
      <c r="J48" s="17">
        <v>0</v>
      </c>
      <c r="K48" s="17">
        <v>0</v>
      </c>
      <c r="L48" s="17">
        <v>5</v>
      </c>
      <c r="M48" s="17">
        <v>1</v>
      </c>
      <c r="N48" s="17">
        <v>1</v>
      </c>
      <c r="O48" s="17">
        <v>0</v>
      </c>
      <c r="P48" s="17">
        <v>0</v>
      </c>
      <c r="Q48" s="17">
        <v>6</v>
      </c>
      <c r="R48" s="17">
        <v>0</v>
      </c>
      <c r="S48" s="17">
        <v>13</v>
      </c>
      <c r="T48" s="17">
        <v>40</v>
      </c>
      <c r="U48" s="17">
        <v>25</v>
      </c>
      <c r="V48" s="17">
        <v>3</v>
      </c>
      <c r="W48" s="17">
        <v>9</v>
      </c>
      <c r="X48" s="17">
        <v>3</v>
      </c>
      <c r="Y48" s="17">
        <v>40</v>
      </c>
      <c r="Z48" s="17">
        <v>25</v>
      </c>
      <c r="AA48" s="17">
        <v>3</v>
      </c>
      <c r="AB48" s="17">
        <v>7</v>
      </c>
      <c r="AC48" s="17">
        <v>5</v>
      </c>
      <c r="AD48" s="17">
        <v>40</v>
      </c>
      <c r="AE48" s="17">
        <v>23</v>
      </c>
      <c r="AF48" s="17">
        <v>1</v>
      </c>
      <c r="AG48" s="17">
        <v>8</v>
      </c>
      <c r="AH48" s="17">
        <v>8</v>
      </c>
      <c r="AI48" s="17">
        <v>40</v>
      </c>
      <c r="AJ48" s="17">
        <v>14</v>
      </c>
      <c r="AK48" s="17">
        <v>13</v>
      </c>
      <c r="AL48" s="17">
        <v>13</v>
      </c>
    </row>
    <row r="49" spans="1:38" ht="15" customHeight="1" x14ac:dyDescent="0.15">
      <c r="A49" s="13"/>
      <c r="B49" s="14" t="s">
        <v>2</v>
      </c>
      <c r="C49" s="53" t="s">
        <v>90</v>
      </c>
      <c r="D49" s="17">
        <v>847</v>
      </c>
      <c r="E49" s="17">
        <v>140</v>
      </c>
      <c r="F49" s="17">
        <v>453</v>
      </c>
      <c r="G49" s="17">
        <v>134</v>
      </c>
      <c r="H49" s="17">
        <v>86</v>
      </c>
      <c r="I49" s="17">
        <v>226</v>
      </c>
      <c r="J49" s="17">
        <v>15</v>
      </c>
      <c r="K49" s="17">
        <v>32</v>
      </c>
      <c r="L49" s="17">
        <v>107</v>
      </c>
      <c r="M49" s="17">
        <v>52</v>
      </c>
      <c r="N49" s="17">
        <v>69</v>
      </c>
      <c r="O49" s="17">
        <v>46</v>
      </c>
      <c r="P49" s="17">
        <v>11</v>
      </c>
      <c r="Q49" s="17">
        <v>150</v>
      </c>
      <c r="R49" s="17">
        <v>28</v>
      </c>
      <c r="S49" s="17">
        <v>76</v>
      </c>
      <c r="T49" s="17">
        <v>847</v>
      </c>
      <c r="U49" s="17">
        <v>326</v>
      </c>
      <c r="V49" s="17">
        <v>106</v>
      </c>
      <c r="W49" s="17">
        <v>354</v>
      </c>
      <c r="X49" s="17">
        <v>61</v>
      </c>
      <c r="Y49" s="17">
        <v>847</v>
      </c>
      <c r="Z49" s="17">
        <v>245</v>
      </c>
      <c r="AA49" s="17">
        <v>157</v>
      </c>
      <c r="AB49" s="17">
        <v>388</v>
      </c>
      <c r="AC49" s="17">
        <v>57</v>
      </c>
      <c r="AD49" s="17">
        <v>847</v>
      </c>
      <c r="AE49" s="17">
        <v>251</v>
      </c>
      <c r="AF49" s="17">
        <v>142</v>
      </c>
      <c r="AG49" s="17">
        <v>394</v>
      </c>
      <c r="AH49" s="17">
        <v>60</v>
      </c>
      <c r="AI49" s="17">
        <v>847</v>
      </c>
      <c r="AJ49" s="17">
        <v>313</v>
      </c>
      <c r="AK49" s="17">
        <v>471</v>
      </c>
      <c r="AL49" s="17">
        <v>63</v>
      </c>
    </row>
    <row r="50" spans="1:38" ht="15" customHeight="1" x14ac:dyDescent="0.15">
      <c r="A50" s="13"/>
      <c r="B50" s="14" t="s">
        <v>3</v>
      </c>
      <c r="C50" s="132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</row>
    <row r="51" spans="1:38" ht="15" customHeight="1" x14ac:dyDescent="0.15">
      <c r="A51" s="13"/>
      <c r="B51" s="14" t="s">
        <v>4</v>
      </c>
      <c r="C51" s="131" t="s">
        <v>431</v>
      </c>
      <c r="D51" s="17">
        <v>202</v>
      </c>
      <c r="E51" s="17">
        <v>16</v>
      </c>
      <c r="F51" s="17">
        <v>88</v>
      </c>
      <c r="G51" s="17">
        <v>55</v>
      </c>
      <c r="H51" s="17">
        <v>37</v>
      </c>
      <c r="I51" s="17">
        <v>81</v>
      </c>
      <c r="J51" s="17">
        <v>9</v>
      </c>
      <c r="K51" s="17">
        <v>16</v>
      </c>
      <c r="L51" s="17">
        <v>15</v>
      </c>
      <c r="M51" s="17">
        <v>17</v>
      </c>
      <c r="N51" s="17">
        <v>40</v>
      </c>
      <c r="O51" s="17">
        <v>19</v>
      </c>
      <c r="P51" s="17">
        <v>2</v>
      </c>
      <c r="Q51" s="17">
        <v>96</v>
      </c>
      <c r="R51" s="17">
        <v>7</v>
      </c>
      <c r="S51" s="17">
        <v>11</v>
      </c>
      <c r="T51" s="17">
        <v>202</v>
      </c>
      <c r="U51" s="17">
        <v>23</v>
      </c>
      <c r="V51" s="17">
        <v>18</v>
      </c>
      <c r="W51" s="17">
        <v>148</v>
      </c>
      <c r="X51" s="17">
        <v>13</v>
      </c>
      <c r="Y51" s="17">
        <v>202</v>
      </c>
      <c r="Z51" s="17">
        <v>24</v>
      </c>
      <c r="AA51" s="17">
        <v>17</v>
      </c>
      <c r="AB51" s="17">
        <v>147</v>
      </c>
      <c r="AC51" s="17">
        <v>14</v>
      </c>
      <c r="AD51" s="17">
        <v>202</v>
      </c>
      <c r="AE51" s="17">
        <v>20</v>
      </c>
      <c r="AF51" s="17">
        <v>20</v>
      </c>
      <c r="AG51" s="17">
        <v>147</v>
      </c>
      <c r="AH51" s="17">
        <v>15</v>
      </c>
      <c r="AI51" s="17">
        <v>202</v>
      </c>
      <c r="AJ51" s="17">
        <v>26</v>
      </c>
      <c r="AK51" s="17">
        <v>159</v>
      </c>
      <c r="AL51" s="17">
        <v>17</v>
      </c>
    </row>
    <row r="52" spans="1:38" ht="15" customHeight="1" x14ac:dyDescent="0.15">
      <c r="A52" s="13"/>
      <c r="B52" s="14"/>
      <c r="C52" s="131" t="s">
        <v>430</v>
      </c>
      <c r="D52" s="17">
        <v>317</v>
      </c>
      <c r="E52" s="17">
        <v>48</v>
      </c>
      <c r="F52" s="17">
        <v>198</v>
      </c>
      <c r="G52" s="17">
        <v>39</v>
      </c>
      <c r="H52" s="17">
        <v>28</v>
      </c>
      <c r="I52" s="17">
        <v>81</v>
      </c>
      <c r="J52" s="17">
        <v>4</v>
      </c>
      <c r="K52" s="17">
        <v>12</v>
      </c>
      <c r="L52" s="17">
        <v>47</v>
      </c>
      <c r="M52" s="17">
        <v>25</v>
      </c>
      <c r="N52" s="17">
        <v>16</v>
      </c>
      <c r="O52" s="17">
        <v>15</v>
      </c>
      <c r="P52" s="17">
        <v>5</v>
      </c>
      <c r="Q52" s="17">
        <v>28</v>
      </c>
      <c r="R52" s="17">
        <v>12</v>
      </c>
      <c r="S52" s="17">
        <v>26</v>
      </c>
      <c r="T52" s="17">
        <v>317</v>
      </c>
      <c r="U52" s="17">
        <v>139</v>
      </c>
      <c r="V52" s="17">
        <v>54</v>
      </c>
      <c r="W52" s="17">
        <v>110</v>
      </c>
      <c r="X52" s="17">
        <v>14</v>
      </c>
      <c r="Y52" s="17">
        <v>317</v>
      </c>
      <c r="Z52" s="17">
        <v>105</v>
      </c>
      <c r="AA52" s="17">
        <v>74</v>
      </c>
      <c r="AB52" s="17">
        <v>121</v>
      </c>
      <c r="AC52" s="17">
        <v>17</v>
      </c>
      <c r="AD52" s="17">
        <v>317</v>
      </c>
      <c r="AE52" s="17">
        <v>104</v>
      </c>
      <c r="AF52" s="17">
        <v>70</v>
      </c>
      <c r="AG52" s="17">
        <v>126</v>
      </c>
      <c r="AH52" s="17">
        <v>17</v>
      </c>
      <c r="AI52" s="17">
        <v>317</v>
      </c>
      <c r="AJ52" s="17">
        <v>130</v>
      </c>
      <c r="AK52" s="17">
        <v>168</v>
      </c>
      <c r="AL52" s="17">
        <v>19</v>
      </c>
    </row>
    <row r="53" spans="1:38" ht="15" customHeight="1" x14ac:dyDescent="0.15">
      <c r="A53" s="13"/>
      <c r="B53" s="14"/>
      <c r="C53" s="131" t="s">
        <v>429</v>
      </c>
      <c r="D53" s="17">
        <v>287</v>
      </c>
      <c r="E53" s="17">
        <v>71</v>
      </c>
      <c r="F53" s="17">
        <v>152</v>
      </c>
      <c r="G53" s="17">
        <v>38</v>
      </c>
      <c r="H53" s="17">
        <v>18</v>
      </c>
      <c r="I53" s="17">
        <v>58</v>
      </c>
      <c r="J53" s="17">
        <v>2</v>
      </c>
      <c r="K53" s="17">
        <v>3</v>
      </c>
      <c r="L53" s="17">
        <v>42</v>
      </c>
      <c r="M53" s="17">
        <v>8</v>
      </c>
      <c r="N53" s="17">
        <v>8</v>
      </c>
      <c r="O53" s="17">
        <v>9</v>
      </c>
      <c r="P53" s="17">
        <v>3</v>
      </c>
      <c r="Q53" s="17">
        <v>22</v>
      </c>
      <c r="R53" s="17">
        <v>8</v>
      </c>
      <c r="S53" s="17">
        <v>23</v>
      </c>
      <c r="T53" s="17">
        <v>287</v>
      </c>
      <c r="U53" s="17">
        <v>154</v>
      </c>
      <c r="V53" s="17">
        <v>30</v>
      </c>
      <c r="W53" s="17">
        <v>85</v>
      </c>
      <c r="X53" s="17">
        <v>18</v>
      </c>
      <c r="Y53" s="17">
        <v>287</v>
      </c>
      <c r="Z53" s="17">
        <v>105</v>
      </c>
      <c r="AA53" s="17">
        <v>62</v>
      </c>
      <c r="AB53" s="17">
        <v>109</v>
      </c>
      <c r="AC53" s="17">
        <v>11</v>
      </c>
      <c r="AD53" s="17">
        <v>287</v>
      </c>
      <c r="AE53" s="17">
        <v>122</v>
      </c>
      <c r="AF53" s="17">
        <v>46</v>
      </c>
      <c r="AG53" s="17">
        <v>108</v>
      </c>
      <c r="AH53" s="17">
        <v>11</v>
      </c>
      <c r="AI53" s="17">
        <v>287</v>
      </c>
      <c r="AJ53" s="17">
        <v>145</v>
      </c>
      <c r="AK53" s="17">
        <v>131</v>
      </c>
      <c r="AL53" s="17">
        <v>11</v>
      </c>
    </row>
    <row r="54" spans="1:38" ht="15" customHeight="1" x14ac:dyDescent="0.15">
      <c r="A54" s="13"/>
      <c r="B54" s="14"/>
      <c r="C54" s="129" t="s">
        <v>138</v>
      </c>
      <c r="D54" s="17">
        <v>41</v>
      </c>
      <c r="E54" s="17">
        <v>5</v>
      </c>
      <c r="F54" s="17">
        <v>15</v>
      </c>
      <c r="G54" s="17">
        <v>2</v>
      </c>
      <c r="H54" s="17">
        <v>3</v>
      </c>
      <c r="I54" s="17">
        <v>6</v>
      </c>
      <c r="J54" s="17">
        <v>0</v>
      </c>
      <c r="K54" s="17">
        <v>1</v>
      </c>
      <c r="L54" s="17">
        <v>3</v>
      </c>
      <c r="M54" s="17">
        <v>2</v>
      </c>
      <c r="N54" s="17">
        <v>5</v>
      </c>
      <c r="O54" s="17">
        <v>3</v>
      </c>
      <c r="P54" s="17">
        <v>1</v>
      </c>
      <c r="Q54" s="17">
        <v>4</v>
      </c>
      <c r="R54" s="17">
        <v>1</v>
      </c>
      <c r="S54" s="17">
        <v>16</v>
      </c>
      <c r="T54" s="17">
        <v>41</v>
      </c>
      <c r="U54" s="17">
        <v>10</v>
      </c>
      <c r="V54" s="17">
        <v>4</v>
      </c>
      <c r="W54" s="17">
        <v>11</v>
      </c>
      <c r="X54" s="17">
        <v>16</v>
      </c>
      <c r="Y54" s="17">
        <v>41</v>
      </c>
      <c r="Z54" s="17">
        <v>11</v>
      </c>
      <c r="AA54" s="17">
        <v>4</v>
      </c>
      <c r="AB54" s="17">
        <v>11</v>
      </c>
      <c r="AC54" s="17">
        <v>15</v>
      </c>
      <c r="AD54" s="17">
        <v>41</v>
      </c>
      <c r="AE54" s="17">
        <v>5</v>
      </c>
      <c r="AF54" s="17">
        <v>6</v>
      </c>
      <c r="AG54" s="17">
        <v>13</v>
      </c>
      <c r="AH54" s="17">
        <v>17</v>
      </c>
      <c r="AI54" s="17">
        <v>41</v>
      </c>
      <c r="AJ54" s="17">
        <v>12</v>
      </c>
      <c r="AK54" s="17">
        <v>13</v>
      </c>
      <c r="AL54" s="17">
        <v>16</v>
      </c>
    </row>
    <row r="55" spans="1:38" ht="15" customHeight="1" x14ac:dyDescent="0.15">
      <c r="A55" s="13"/>
      <c r="B55" s="281" t="s">
        <v>5</v>
      </c>
      <c r="C55" s="53" t="s">
        <v>90</v>
      </c>
      <c r="D55" s="17">
        <v>994</v>
      </c>
      <c r="E55" s="17">
        <v>115</v>
      </c>
      <c r="F55" s="17">
        <v>532</v>
      </c>
      <c r="G55" s="17">
        <v>130</v>
      </c>
      <c r="H55" s="17">
        <v>90</v>
      </c>
      <c r="I55" s="17">
        <v>246</v>
      </c>
      <c r="J55" s="17">
        <v>8</v>
      </c>
      <c r="K55" s="17">
        <v>30</v>
      </c>
      <c r="L55" s="17">
        <v>131</v>
      </c>
      <c r="M55" s="17">
        <v>55</v>
      </c>
      <c r="N55" s="17">
        <v>76</v>
      </c>
      <c r="O55" s="17">
        <v>72</v>
      </c>
      <c r="P55" s="17">
        <v>26</v>
      </c>
      <c r="Q55" s="17">
        <v>211</v>
      </c>
      <c r="R55" s="17">
        <v>32</v>
      </c>
      <c r="S55" s="17">
        <v>101</v>
      </c>
      <c r="T55" s="17">
        <v>994</v>
      </c>
      <c r="U55" s="17">
        <v>387</v>
      </c>
      <c r="V55" s="17">
        <v>119</v>
      </c>
      <c r="W55" s="17">
        <v>423</v>
      </c>
      <c r="X55" s="17">
        <v>65</v>
      </c>
      <c r="Y55" s="17">
        <v>994</v>
      </c>
      <c r="Z55" s="17">
        <v>330</v>
      </c>
      <c r="AA55" s="17">
        <v>148</v>
      </c>
      <c r="AB55" s="17">
        <v>453</v>
      </c>
      <c r="AC55" s="17">
        <v>63</v>
      </c>
      <c r="AD55" s="17">
        <v>994</v>
      </c>
      <c r="AE55" s="17">
        <v>332</v>
      </c>
      <c r="AF55" s="17">
        <v>159</v>
      </c>
      <c r="AG55" s="17">
        <v>444</v>
      </c>
      <c r="AH55" s="17">
        <v>59</v>
      </c>
      <c r="AI55" s="17">
        <v>994</v>
      </c>
      <c r="AJ55" s="17">
        <v>364</v>
      </c>
      <c r="AK55" s="17">
        <v>563</v>
      </c>
      <c r="AL55" s="17">
        <v>67</v>
      </c>
    </row>
    <row r="56" spans="1:38" ht="15" customHeight="1" x14ac:dyDescent="0.15">
      <c r="A56" s="13"/>
      <c r="B56" s="282"/>
      <c r="C56" s="132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</row>
    <row r="57" spans="1:38" ht="15" customHeight="1" x14ac:dyDescent="0.15">
      <c r="A57" s="13"/>
      <c r="B57" s="282"/>
      <c r="C57" s="131" t="s">
        <v>431</v>
      </c>
      <c r="D57" s="17">
        <v>315</v>
      </c>
      <c r="E57" s="17">
        <v>19</v>
      </c>
      <c r="F57" s="17">
        <v>117</v>
      </c>
      <c r="G57" s="17">
        <v>61</v>
      </c>
      <c r="H57" s="17">
        <v>56</v>
      </c>
      <c r="I57" s="17">
        <v>103</v>
      </c>
      <c r="J57" s="17">
        <v>3</v>
      </c>
      <c r="K57" s="17">
        <v>16</v>
      </c>
      <c r="L57" s="17">
        <v>23</v>
      </c>
      <c r="M57" s="17">
        <v>21</v>
      </c>
      <c r="N57" s="17">
        <v>51</v>
      </c>
      <c r="O57" s="17">
        <v>41</v>
      </c>
      <c r="P57" s="17">
        <v>11</v>
      </c>
      <c r="Q57" s="17">
        <v>143</v>
      </c>
      <c r="R57" s="17">
        <v>13</v>
      </c>
      <c r="S57" s="17">
        <v>32</v>
      </c>
      <c r="T57" s="17">
        <v>315</v>
      </c>
      <c r="U57" s="17">
        <v>48</v>
      </c>
      <c r="V57" s="17">
        <v>19</v>
      </c>
      <c r="W57" s="17">
        <v>235</v>
      </c>
      <c r="X57" s="17">
        <v>13</v>
      </c>
      <c r="Y57" s="17">
        <v>315</v>
      </c>
      <c r="Z57" s="17">
        <v>37</v>
      </c>
      <c r="AA57" s="17">
        <v>26</v>
      </c>
      <c r="AB57" s="17">
        <v>232</v>
      </c>
      <c r="AC57" s="17">
        <v>20</v>
      </c>
      <c r="AD57" s="17">
        <v>315</v>
      </c>
      <c r="AE57" s="17">
        <v>42</v>
      </c>
      <c r="AF57" s="17">
        <v>21</v>
      </c>
      <c r="AG57" s="17">
        <v>232</v>
      </c>
      <c r="AH57" s="17">
        <v>20</v>
      </c>
      <c r="AI57" s="17">
        <v>315</v>
      </c>
      <c r="AJ57" s="17">
        <v>50</v>
      </c>
      <c r="AK57" s="17">
        <v>242</v>
      </c>
      <c r="AL57" s="17">
        <v>23</v>
      </c>
    </row>
    <row r="58" spans="1:38" ht="15" customHeight="1" x14ac:dyDescent="0.15">
      <c r="A58" s="13"/>
      <c r="B58" s="282"/>
      <c r="C58" s="131" t="s">
        <v>430</v>
      </c>
      <c r="D58" s="17">
        <v>404</v>
      </c>
      <c r="E58" s="17">
        <v>37</v>
      </c>
      <c r="F58" s="17">
        <v>276</v>
      </c>
      <c r="G58" s="17">
        <v>41</v>
      </c>
      <c r="H58" s="17">
        <v>20</v>
      </c>
      <c r="I58" s="17">
        <v>87</v>
      </c>
      <c r="J58" s="17">
        <v>1</v>
      </c>
      <c r="K58" s="17">
        <v>7</v>
      </c>
      <c r="L58" s="17">
        <v>76</v>
      </c>
      <c r="M58" s="17">
        <v>21</v>
      </c>
      <c r="N58" s="17">
        <v>15</v>
      </c>
      <c r="O58" s="17">
        <v>18</v>
      </c>
      <c r="P58" s="17">
        <v>8</v>
      </c>
      <c r="Q58" s="17">
        <v>30</v>
      </c>
      <c r="R58" s="17">
        <v>11</v>
      </c>
      <c r="S58" s="17">
        <v>33</v>
      </c>
      <c r="T58" s="17">
        <v>404</v>
      </c>
      <c r="U58" s="17">
        <v>203</v>
      </c>
      <c r="V58" s="17">
        <v>74</v>
      </c>
      <c r="W58" s="17">
        <v>110</v>
      </c>
      <c r="X58" s="17">
        <v>17</v>
      </c>
      <c r="Y58" s="17">
        <v>404</v>
      </c>
      <c r="Z58" s="17">
        <v>181</v>
      </c>
      <c r="AA58" s="17">
        <v>76</v>
      </c>
      <c r="AB58" s="17">
        <v>135</v>
      </c>
      <c r="AC58" s="17">
        <v>12</v>
      </c>
      <c r="AD58" s="17">
        <v>404</v>
      </c>
      <c r="AE58" s="17">
        <v>174</v>
      </c>
      <c r="AF58" s="17">
        <v>92</v>
      </c>
      <c r="AG58" s="17">
        <v>126</v>
      </c>
      <c r="AH58" s="17">
        <v>12</v>
      </c>
      <c r="AI58" s="17">
        <v>404</v>
      </c>
      <c r="AJ58" s="17">
        <v>203</v>
      </c>
      <c r="AK58" s="17">
        <v>187</v>
      </c>
      <c r="AL58" s="17">
        <v>14</v>
      </c>
    </row>
    <row r="59" spans="1:38" ht="15" customHeight="1" x14ac:dyDescent="0.15">
      <c r="A59" s="13"/>
      <c r="B59" s="282"/>
      <c r="C59" s="131" t="s">
        <v>429</v>
      </c>
      <c r="D59" s="17">
        <v>223</v>
      </c>
      <c r="E59" s="17">
        <v>52</v>
      </c>
      <c r="F59" s="17">
        <v>124</v>
      </c>
      <c r="G59" s="17">
        <v>24</v>
      </c>
      <c r="H59" s="17">
        <v>12</v>
      </c>
      <c r="I59" s="17">
        <v>51</v>
      </c>
      <c r="J59" s="17">
        <v>4</v>
      </c>
      <c r="K59" s="17">
        <v>5</v>
      </c>
      <c r="L59" s="17">
        <v>29</v>
      </c>
      <c r="M59" s="17">
        <v>12</v>
      </c>
      <c r="N59" s="17">
        <v>9</v>
      </c>
      <c r="O59" s="17">
        <v>12</v>
      </c>
      <c r="P59" s="17">
        <v>5</v>
      </c>
      <c r="Q59" s="17">
        <v>28</v>
      </c>
      <c r="R59" s="17">
        <v>7</v>
      </c>
      <c r="S59" s="17">
        <v>14</v>
      </c>
      <c r="T59" s="17">
        <v>223</v>
      </c>
      <c r="U59" s="17">
        <v>120</v>
      </c>
      <c r="V59" s="17">
        <v>25</v>
      </c>
      <c r="W59" s="17">
        <v>69</v>
      </c>
      <c r="X59" s="17">
        <v>9</v>
      </c>
      <c r="Y59" s="17">
        <v>223</v>
      </c>
      <c r="Z59" s="17">
        <v>97</v>
      </c>
      <c r="AA59" s="17">
        <v>42</v>
      </c>
      <c r="AB59" s="17">
        <v>74</v>
      </c>
      <c r="AC59" s="17">
        <v>10</v>
      </c>
      <c r="AD59" s="17">
        <v>223</v>
      </c>
      <c r="AE59" s="17">
        <v>105</v>
      </c>
      <c r="AF59" s="17">
        <v>40</v>
      </c>
      <c r="AG59" s="17">
        <v>72</v>
      </c>
      <c r="AH59" s="17">
        <v>6</v>
      </c>
      <c r="AI59" s="17">
        <v>223</v>
      </c>
      <c r="AJ59" s="17">
        <v>102</v>
      </c>
      <c r="AK59" s="17">
        <v>114</v>
      </c>
      <c r="AL59" s="17">
        <v>7</v>
      </c>
    </row>
    <row r="60" spans="1:38" ht="15" customHeight="1" x14ac:dyDescent="0.15">
      <c r="A60" s="130"/>
      <c r="B60" s="77"/>
      <c r="C60" s="129" t="s">
        <v>138</v>
      </c>
      <c r="D60" s="17">
        <v>52</v>
      </c>
      <c r="E60" s="17">
        <v>7</v>
      </c>
      <c r="F60" s="17">
        <v>15</v>
      </c>
      <c r="G60" s="17">
        <v>4</v>
      </c>
      <c r="H60" s="17">
        <v>2</v>
      </c>
      <c r="I60" s="17">
        <v>5</v>
      </c>
      <c r="J60" s="17">
        <v>0</v>
      </c>
      <c r="K60" s="17">
        <v>2</v>
      </c>
      <c r="L60" s="17">
        <v>3</v>
      </c>
      <c r="M60" s="17">
        <v>1</v>
      </c>
      <c r="N60" s="17">
        <v>1</v>
      </c>
      <c r="O60" s="17">
        <v>1</v>
      </c>
      <c r="P60" s="17">
        <v>2</v>
      </c>
      <c r="Q60" s="17">
        <v>10</v>
      </c>
      <c r="R60" s="17">
        <v>1</v>
      </c>
      <c r="S60" s="17">
        <v>22</v>
      </c>
      <c r="T60" s="17">
        <v>52</v>
      </c>
      <c r="U60" s="17">
        <v>16</v>
      </c>
      <c r="V60" s="17">
        <v>1</v>
      </c>
      <c r="W60" s="17">
        <v>9</v>
      </c>
      <c r="X60" s="17">
        <v>26</v>
      </c>
      <c r="Y60" s="17">
        <v>52</v>
      </c>
      <c r="Z60" s="17">
        <v>15</v>
      </c>
      <c r="AA60" s="17">
        <v>4</v>
      </c>
      <c r="AB60" s="17">
        <v>12</v>
      </c>
      <c r="AC60" s="17">
        <v>21</v>
      </c>
      <c r="AD60" s="17">
        <v>52</v>
      </c>
      <c r="AE60" s="17">
        <v>11</v>
      </c>
      <c r="AF60" s="17">
        <v>6</v>
      </c>
      <c r="AG60" s="17">
        <v>14</v>
      </c>
      <c r="AH60" s="17">
        <v>21</v>
      </c>
      <c r="AI60" s="17">
        <v>52</v>
      </c>
      <c r="AJ60" s="17">
        <v>9</v>
      </c>
      <c r="AK60" s="17">
        <v>20</v>
      </c>
      <c r="AL60" s="17">
        <v>23</v>
      </c>
    </row>
    <row r="61" spans="1:38" ht="15" customHeight="1" x14ac:dyDescent="0.15">
      <c r="A61" s="10" t="s">
        <v>428</v>
      </c>
      <c r="B61" s="24" t="s">
        <v>7</v>
      </c>
      <c r="C61" s="53" t="s">
        <v>90</v>
      </c>
      <c r="D61" s="17">
        <v>1238</v>
      </c>
      <c r="E61" s="17">
        <v>163</v>
      </c>
      <c r="F61" s="17">
        <v>889</v>
      </c>
      <c r="G61" s="17">
        <v>49</v>
      </c>
      <c r="H61" s="17">
        <v>26</v>
      </c>
      <c r="I61" s="17">
        <v>319</v>
      </c>
      <c r="J61" s="17">
        <v>12</v>
      </c>
      <c r="K61" s="17">
        <v>15</v>
      </c>
      <c r="L61" s="17">
        <v>248</v>
      </c>
      <c r="M61" s="17">
        <v>26</v>
      </c>
      <c r="N61" s="17">
        <v>35</v>
      </c>
      <c r="O61" s="17">
        <v>56</v>
      </c>
      <c r="P61" s="17">
        <v>1</v>
      </c>
      <c r="Q61" s="17">
        <v>42</v>
      </c>
      <c r="R61" s="17">
        <v>15</v>
      </c>
      <c r="S61" s="17">
        <v>74</v>
      </c>
      <c r="T61" s="17">
        <v>1238</v>
      </c>
      <c r="U61" s="17">
        <v>1000</v>
      </c>
      <c r="V61" s="17">
        <v>64</v>
      </c>
      <c r="W61" s="17">
        <v>153</v>
      </c>
      <c r="X61" s="17">
        <v>21</v>
      </c>
      <c r="Y61" s="17">
        <v>1238</v>
      </c>
      <c r="Z61" s="17">
        <v>902</v>
      </c>
      <c r="AA61" s="17">
        <v>128</v>
      </c>
      <c r="AB61" s="17">
        <v>187</v>
      </c>
      <c r="AC61" s="17">
        <v>21</v>
      </c>
      <c r="AD61" s="17">
        <v>1238</v>
      </c>
      <c r="AE61" s="17">
        <v>855</v>
      </c>
      <c r="AF61" s="17">
        <v>167</v>
      </c>
      <c r="AG61" s="17">
        <v>192</v>
      </c>
      <c r="AH61" s="17">
        <v>24</v>
      </c>
      <c r="AI61" s="17">
        <v>1238</v>
      </c>
      <c r="AJ61" s="17">
        <v>836</v>
      </c>
      <c r="AK61" s="17">
        <v>350</v>
      </c>
      <c r="AL61" s="17">
        <v>52</v>
      </c>
    </row>
    <row r="62" spans="1:38" ht="15" customHeight="1" x14ac:dyDescent="0.15">
      <c r="A62" s="13" t="s">
        <v>439</v>
      </c>
      <c r="B62" s="25" t="s">
        <v>8</v>
      </c>
      <c r="C62" s="132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</row>
    <row r="63" spans="1:38" ht="15" customHeight="1" x14ac:dyDescent="0.15">
      <c r="A63" s="13" t="s">
        <v>438</v>
      </c>
      <c r="B63" s="25" t="s">
        <v>9</v>
      </c>
      <c r="C63" s="131" t="s">
        <v>425</v>
      </c>
      <c r="D63" s="17">
        <v>638</v>
      </c>
      <c r="E63" s="17">
        <v>103</v>
      </c>
      <c r="F63" s="17">
        <v>500</v>
      </c>
      <c r="G63" s="17">
        <v>4</v>
      </c>
      <c r="H63" s="17">
        <v>2</v>
      </c>
      <c r="I63" s="17">
        <v>124</v>
      </c>
      <c r="J63" s="17">
        <v>1</v>
      </c>
      <c r="K63" s="17">
        <v>1</v>
      </c>
      <c r="L63" s="17">
        <v>146</v>
      </c>
      <c r="M63" s="17">
        <v>9</v>
      </c>
      <c r="N63" s="17">
        <v>0</v>
      </c>
      <c r="O63" s="17">
        <v>4</v>
      </c>
      <c r="P63" s="17">
        <v>0</v>
      </c>
      <c r="Q63" s="17">
        <v>0</v>
      </c>
      <c r="R63" s="17">
        <v>2</v>
      </c>
      <c r="S63" s="17">
        <v>20</v>
      </c>
      <c r="T63" s="17">
        <v>638</v>
      </c>
      <c r="U63" s="17">
        <v>622</v>
      </c>
      <c r="V63" s="17">
        <v>7</v>
      </c>
      <c r="W63" s="17">
        <v>8</v>
      </c>
      <c r="X63" s="17">
        <v>1</v>
      </c>
      <c r="Y63" s="17">
        <v>638</v>
      </c>
      <c r="Z63" s="17">
        <v>561</v>
      </c>
      <c r="AA63" s="17">
        <v>55</v>
      </c>
      <c r="AB63" s="17">
        <v>22</v>
      </c>
      <c r="AC63" s="17">
        <v>0</v>
      </c>
      <c r="AD63" s="17">
        <v>638</v>
      </c>
      <c r="AE63" s="17">
        <v>541</v>
      </c>
      <c r="AF63" s="17">
        <v>71</v>
      </c>
      <c r="AG63" s="17">
        <v>25</v>
      </c>
      <c r="AH63" s="17">
        <v>1</v>
      </c>
      <c r="AI63" s="17">
        <v>638</v>
      </c>
      <c r="AJ63" s="17">
        <v>552</v>
      </c>
      <c r="AK63" s="17">
        <v>78</v>
      </c>
      <c r="AL63" s="17">
        <v>8</v>
      </c>
    </row>
    <row r="64" spans="1:38" ht="15" customHeight="1" x14ac:dyDescent="0.15">
      <c r="A64" s="13"/>
      <c r="B64" s="25" t="s">
        <v>10</v>
      </c>
      <c r="C64" s="191" t="s">
        <v>424</v>
      </c>
      <c r="D64" s="17">
        <v>485</v>
      </c>
      <c r="E64" s="17">
        <v>58</v>
      </c>
      <c r="F64" s="17">
        <v>344</v>
      </c>
      <c r="G64" s="17">
        <v>11</v>
      </c>
      <c r="H64" s="17">
        <v>1</v>
      </c>
      <c r="I64" s="17">
        <v>124</v>
      </c>
      <c r="J64" s="17">
        <v>1</v>
      </c>
      <c r="K64" s="17">
        <v>3</v>
      </c>
      <c r="L64" s="17">
        <v>101</v>
      </c>
      <c r="M64" s="17">
        <v>10</v>
      </c>
      <c r="N64" s="17">
        <v>4</v>
      </c>
      <c r="O64" s="17">
        <v>20</v>
      </c>
      <c r="P64" s="17">
        <v>0</v>
      </c>
      <c r="Q64" s="17">
        <v>3</v>
      </c>
      <c r="R64" s="17">
        <v>8</v>
      </c>
      <c r="S64" s="17">
        <v>44</v>
      </c>
      <c r="T64" s="17">
        <v>485</v>
      </c>
      <c r="U64" s="17">
        <v>358</v>
      </c>
      <c r="V64" s="17">
        <v>46</v>
      </c>
      <c r="W64" s="17">
        <v>69</v>
      </c>
      <c r="X64" s="17">
        <v>12</v>
      </c>
      <c r="Y64" s="17">
        <v>485</v>
      </c>
      <c r="Z64" s="17">
        <v>326</v>
      </c>
      <c r="AA64" s="17">
        <v>61</v>
      </c>
      <c r="AB64" s="17">
        <v>88</v>
      </c>
      <c r="AC64" s="17">
        <v>10</v>
      </c>
      <c r="AD64" s="17">
        <v>485</v>
      </c>
      <c r="AE64" s="17">
        <v>305</v>
      </c>
      <c r="AF64" s="17">
        <v>81</v>
      </c>
      <c r="AG64" s="17">
        <v>88</v>
      </c>
      <c r="AH64" s="17">
        <v>11</v>
      </c>
      <c r="AI64" s="17">
        <v>485</v>
      </c>
      <c r="AJ64" s="17">
        <v>273</v>
      </c>
      <c r="AK64" s="17">
        <v>182</v>
      </c>
      <c r="AL64" s="17">
        <v>30</v>
      </c>
    </row>
    <row r="65" spans="1:38" ht="15" customHeight="1" x14ac:dyDescent="0.15">
      <c r="A65" s="13"/>
      <c r="B65" s="25"/>
      <c r="C65" s="131" t="s">
        <v>423</v>
      </c>
      <c r="D65" s="17">
        <v>102</v>
      </c>
      <c r="E65" s="17">
        <v>0</v>
      </c>
      <c r="F65" s="17">
        <v>41</v>
      </c>
      <c r="G65" s="17">
        <v>34</v>
      </c>
      <c r="H65" s="17">
        <v>23</v>
      </c>
      <c r="I65" s="17">
        <v>69</v>
      </c>
      <c r="J65" s="17">
        <v>9</v>
      </c>
      <c r="K65" s="17">
        <v>10</v>
      </c>
      <c r="L65" s="17">
        <v>1</v>
      </c>
      <c r="M65" s="17">
        <v>6</v>
      </c>
      <c r="N65" s="17">
        <v>31</v>
      </c>
      <c r="O65" s="17">
        <v>32</v>
      </c>
      <c r="P65" s="17">
        <v>1</v>
      </c>
      <c r="Q65" s="17">
        <v>39</v>
      </c>
      <c r="R65" s="17">
        <v>5</v>
      </c>
      <c r="S65" s="17">
        <v>2</v>
      </c>
      <c r="T65" s="17">
        <v>102</v>
      </c>
      <c r="U65" s="17">
        <v>14</v>
      </c>
      <c r="V65" s="17">
        <v>10</v>
      </c>
      <c r="W65" s="17">
        <v>76</v>
      </c>
      <c r="X65" s="17">
        <v>2</v>
      </c>
      <c r="Y65" s="17">
        <v>102</v>
      </c>
      <c r="Z65" s="17">
        <v>10</v>
      </c>
      <c r="AA65" s="17">
        <v>10</v>
      </c>
      <c r="AB65" s="17">
        <v>77</v>
      </c>
      <c r="AC65" s="17">
        <v>5</v>
      </c>
      <c r="AD65" s="17">
        <v>102</v>
      </c>
      <c r="AE65" s="17">
        <v>6</v>
      </c>
      <c r="AF65" s="17">
        <v>12</v>
      </c>
      <c r="AG65" s="17">
        <v>79</v>
      </c>
      <c r="AH65" s="17">
        <v>5</v>
      </c>
      <c r="AI65" s="17">
        <v>102</v>
      </c>
      <c r="AJ65" s="17">
        <v>6</v>
      </c>
      <c r="AK65" s="17">
        <v>89</v>
      </c>
      <c r="AL65" s="17">
        <v>7</v>
      </c>
    </row>
    <row r="66" spans="1:38" ht="15" customHeight="1" x14ac:dyDescent="0.15">
      <c r="A66" s="13"/>
      <c r="B66" s="26"/>
      <c r="C66" s="129" t="s">
        <v>138</v>
      </c>
      <c r="D66" s="17">
        <v>13</v>
      </c>
      <c r="E66" s="17">
        <v>2</v>
      </c>
      <c r="F66" s="17">
        <v>4</v>
      </c>
      <c r="G66" s="17">
        <v>0</v>
      </c>
      <c r="H66" s="17">
        <v>0</v>
      </c>
      <c r="I66" s="17">
        <v>2</v>
      </c>
      <c r="J66" s="17">
        <v>1</v>
      </c>
      <c r="K66" s="17">
        <v>1</v>
      </c>
      <c r="L66" s="17">
        <v>0</v>
      </c>
      <c r="M66" s="17">
        <v>1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8</v>
      </c>
      <c r="T66" s="17">
        <v>13</v>
      </c>
      <c r="U66" s="17">
        <v>6</v>
      </c>
      <c r="V66" s="17">
        <v>1</v>
      </c>
      <c r="W66" s="17">
        <v>0</v>
      </c>
      <c r="X66" s="17">
        <v>6</v>
      </c>
      <c r="Y66" s="17">
        <v>13</v>
      </c>
      <c r="Z66" s="17">
        <v>5</v>
      </c>
      <c r="AA66" s="17">
        <v>2</v>
      </c>
      <c r="AB66" s="17">
        <v>0</v>
      </c>
      <c r="AC66" s="17">
        <v>6</v>
      </c>
      <c r="AD66" s="17">
        <v>13</v>
      </c>
      <c r="AE66" s="17">
        <v>3</v>
      </c>
      <c r="AF66" s="17">
        <v>3</v>
      </c>
      <c r="AG66" s="17">
        <v>0</v>
      </c>
      <c r="AH66" s="17">
        <v>7</v>
      </c>
      <c r="AI66" s="17">
        <v>13</v>
      </c>
      <c r="AJ66" s="17">
        <v>5</v>
      </c>
      <c r="AK66" s="17">
        <v>1</v>
      </c>
      <c r="AL66" s="17">
        <v>7</v>
      </c>
    </row>
    <row r="67" spans="1:38" ht="15" customHeight="1" x14ac:dyDescent="0.15">
      <c r="A67" s="13"/>
      <c r="B67" s="14" t="s">
        <v>2</v>
      </c>
      <c r="C67" s="53" t="s">
        <v>90</v>
      </c>
      <c r="D67" s="17">
        <v>847</v>
      </c>
      <c r="E67" s="17">
        <v>140</v>
      </c>
      <c r="F67" s="17">
        <v>453</v>
      </c>
      <c r="G67" s="17">
        <v>134</v>
      </c>
      <c r="H67" s="17">
        <v>86</v>
      </c>
      <c r="I67" s="17">
        <v>226</v>
      </c>
      <c r="J67" s="17">
        <v>15</v>
      </c>
      <c r="K67" s="17">
        <v>32</v>
      </c>
      <c r="L67" s="17">
        <v>107</v>
      </c>
      <c r="M67" s="17">
        <v>52</v>
      </c>
      <c r="N67" s="17">
        <v>69</v>
      </c>
      <c r="O67" s="17">
        <v>46</v>
      </c>
      <c r="P67" s="17">
        <v>11</v>
      </c>
      <c r="Q67" s="17">
        <v>150</v>
      </c>
      <c r="R67" s="17">
        <v>28</v>
      </c>
      <c r="S67" s="17">
        <v>76</v>
      </c>
      <c r="T67" s="17">
        <v>847</v>
      </c>
      <c r="U67" s="17">
        <v>326</v>
      </c>
      <c r="V67" s="17">
        <v>106</v>
      </c>
      <c r="W67" s="17">
        <v>354</v>
      </c>
      <c r="X67" s="17">
        <v>61</v>
      </c>
      <c r="Y67" s="17">
        <v>847</v>
      </c>
      <c r="Z67" s="17">
        <v>245</v>
      </c>
      <c r="AA67" s="17">
        <v>157</v>
      </c>
      <c r="AB67" s="17">
        <v>388</v>
      </c>
      <c r="AC67" s="17">
        <v>57</v>
      </c>
      <c r="AD67" s="17">
        <v>847</v>
      </c>
      <c r="AE67" s="17">
        <v>251</v>
      </c>
      <c r="AF67" s="17">
        <v>142</v>
      </c>
      <c r="AG67" s="17">
        <v>394</v>
      </c>
      <c r="AH67" s="17">
        <v>60</v>
      </c>
      <c r="AI67" s="17">
        <v>847</v>
      </c>
      <c r="AJ67" s="17">
        <v>313</v>
      </c>
      <c r="AK67" s="17">
        <v>471</v>
      </c>
      <c r="AL67" s="17">
        <v>63</v>
      </c>
    </row>
    <row r="68" spans="1:38" ht="15" customHeight="1" x14ac:dyDescent="0.15">
      <c r="A68" s="13"/>
      <c r="B68" s="14" t="s">
        <v>3</v>
      </c>
      <c r="C68" s="132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</row>
    <row r="69" spans="1:38" ht="15" customHeight="1" x14ac:dyDescent="0.15">
      <c r="A69" s="13"/>
      <c r="B69" s="14" t="s">
        <v>4</v>
      </c>
      <c r="C69" s="131" t="s">
        <v>425</v>
      </c>
      <c r="D69" s="17">
        <v>235</v>
      </c>
      <c r="E69" s="17">
        <v>70</v>
      </c>
      <c r="F69" s="17">
        <v>131</v>
      </c>
      <c r="G69" s="17">
        <v>7</v>
      </c>
      <c r="H69" s="17">
        <v>3</v>
      </c>
      <c r="I69" s="17">
        <v>35</v>
      </c>
      <c r="J69" s="17">
        <v>0</v>
      </c>
      <c r="K69" s="17">
        <v>0</v>
      </c>
      <c r="L69" s="17">
        <v>47</v>
      </c>
      <c r="M69" s="17">
        <v>2</v>
      </c>
      <c r="N69" s="17">
        <v>0</v>
      </c>
      <c r="O69" s="17">
        <v>3</v>
      </c>
      <c r="P69" s="17">
        <v>0</v>
      </c>
      <c r="Q69" s="17">
        <v>0</v>
      </c>
      <c r="R69" s="17">
        <v>1</v>
      </c>
      <c r="S69" s="17">
        <v>19</v>
      </c>
      <c r="T69" s="17">
        <v>235</v>
      </c>
      <c r="U69" s="17">
        <v>145</v>
      </c>
      <c r="V69" s="17">
        <v>34</v>
      </c>
      <c r="W69" s="17">
        <v>40</v>
      </c>
      <c r="X69" s="17">
        <v>16</v>
      </c>
      <c r="Y69" s="17">
        <v>235</v>
      </c>
      <c r="Z69" s="17">
        <v>111</v>
      </c>
      <c r="AA69" s="17">
        <v>61</v>
      </c>
      <c r="AB69" s="17">
        <v>59</v>
      </c>
      <c r="AC69" s="17">
        <v>4</v>
      </c>
      <c r="AD69" s="17">
        <v>235</v>
      </c>
      <c r="AE69" s="17">
        <v>128</v>
      </c>
      <c r="AF69" s="17">
        <v>51</v>
      </c>
      <c r="AG69" s="17">
        <v>53</v>
      </c>
      <c r="AH69" s="17">
        <v>3</v>
      </c>
      <c r="AI69" s="17">
        <v>235</v>
      </c>
      <c r="AJ69" s="17">
        <v>145</v>
      </c>
      <c r="AK69" s="17">
        <v>86</v>
      </c>
      <c r="AL69" s="17">
        <v>4</v>
      </c>
    </row>
    <row r="70" spans="1:38" ht="15" customHeight="1" x14ac:dyDescent="0.15">
      <c r="A70" s="13"/>
      <c r="B70" s="14"/>
      <c r="C70" s="191" t="s">
        <v>424</v>
      </c>
      <c r="D70" s="17">
        <v>361</v>
      </c>
      <c r="E70" s="17">
        <v>70</v>
      </c>
      <c r="F70" s="17">
        <v>214</v>
      </c>
      <c r="G70" s="17">
        <v>43</v>
      </c>
      <c r="H70" s="17">
        <v>19</v>
      </c>
      <c r="I70" s="17">
        <v>69</v>
      </c>
      <c r="J70" s="17">
        <v>5</v>
      </c>
      <c r="K70" s="17">
        <v>10</v>
      </c>
      <c r="L70" s="17">
        <v>53</v>
      </c>
      <c r="M70" s="17">
        <v>19</v>
      </c>
      <c r="N70" s="17">
        <v>7</v>
      </c>
      <c r="O70" s="17">
        <v>9</v>
      </c>
      <c r="P70" s="17">
        <v>6</v>
      </c>
      <c r="Q70" s="17">
        <v>5</v>
      </c>
      <c r="R70" s="17">
        <v>16</v>
      </c>
      <c r="S70" s="17">
        <v>36</v>
      </c>
      <c r="T70" s="17">
        <v>361</v>
      </c>
      <c r="U70" s="17">
        <v>176</v>
      </c>
      <c r="V70" s="17">
        <v>66</v>
      </c>
      <c r="W70" s="17">
        <v>99</v>
      </c>
      <c r="X70" s="17">
        <v>20</v>
      </c>
      <c r="Y70" s="17">
        <v>361</v>
      </c>
      <c r="Z70" s="17">
        <v>127</v>
      </c>
      <c r="AA70" s="17">
        <v>87</v>
      </c>
      <c r="AB70" s="17">
        <v>135</v>
      </c>
      <c r="AC70" s="17">
        <v>12</v>
      </c>
      <c r="AD70" s="17">
        <v>361</v>
      </c>
      <c r="AE70" s="17">
        <v>121</v>
      </c>
      <c r="AF70" s="17">
        <v>83</v>
      </c>
      <c r="AG70" s="17">
        <v>142</v>
      </c>
      <c r="AH70" s="17">
        <v>15</v>
      </c>
      <c r="AI70" s="17">
        <v>361</v>
      </c>
      <c r="AJ70" s="17">
        <v>160</v>
      </c>
      <c r="AK70" s="17">
        <v>185</v>
      </c>
      <c r="AL70" s="17">
        <v>16</v>
      </c>
    </row>
    <row r="71" spans="1:38" ht="15" customHeight="1" x14ac:dyDescent="0.15">
      <c r="A71" s="13"/>
      <c r="B71" s="14"/>
      <c r="C71" s="131" t="s">
        <v>423</v>
      </c>
      <c r="D71" s="17">
        <v>234</v>
      </c>
      <c r="E71" s="17">
        <v>0</v>
      </c>
      <c r="F71" s="17">
        <v>106</v>
      </c>
      <c r="G71" s="17">
        <v>84</v>
      </c>
      <c r="H71" s="17">
        <v>64</v>
      </c>
      <c r="I71" s="17">
        <v>122</v>
      </c>
      <c r="J71" s="17">
        <v>10</v>
      </c>
      <c r="K71" s="17">
        <v>22</v>
      </c>
      <c r="L71" s="17">
        <v>7</v>
      </c>
      <c r="M71" s="17">
        <v>31</v>
      </c>
      <c r="N71" s="17">
        <v>62</v>
      </c>
      <c r="O71" s="17">
        <v>34</v>
      </c>
      <c r="P71" s="17">
        <v>5</v>
      </c>
      <c r="Q71" s="17">
        <v>145</v>
      </c>
      <c r="R71" s="17">
        <v>10</v>
      </c>
      <c r="S71" s="17">
        <v>7</v>
      </c>
      <c r="T71" s="17">
        <v>234</v>
      </c>
      <c r="U71" s="17">
        <v>4</v>
      </c>
      <c r="V71" s="17">
        <v>6</v>
      </c>
      <c r="W71" s="17">
        <v>213</v>
      </c>
      <c r="X71" s="17">
        <v>11</v>
      </c>
      <c r="Y71" s="17">
        <v>234</v>
      </c>
      <c r="Z71" s="17">
        <v>7</v>
      </c>
      <c r="AA71" s="17">
        <v>9</v>
      </c>
      <c r="AB71" s="17">
        <v>191</v>
      </c>
      <c r="AC71" s="17">
        <v>27</v>
      </c>
      <c r="AD71" s="17">
        <v>234</v>
      </c>
      <c r="AE71" s="17">
        <v>2</v>
      </c>
      <c r="AF71" s="17">
        <v>8</v>
      </c>
      <c r="AG71" s="17">
        <v>197</v>
      </c>
      <c r="AH71" s="17">
        <v>27</v>
      </c>
      <c r="AI71" s="17">
        <v>234</v>
      </c>
      <c r="AJ71" s="17">
        <v>7</v>
      </c>
      <c r="AK71" s="17">
        <v>198</v>
      </c>
      <c r="AL71" s="17">
        <v>29</v>
      </c>
    </row>
    <row r="72" spans="1:38" ht="15" customHeight="1" x14ac:dyDescent="0.15">
      <c r="A72" s="13"/>
      <c r="B72" s="14"/>
      <c r="C72" s="129" t="s">
        <v>138</v>
      </c>
      <c r="D72" s="17">
        <v>17</v>
      </c>
      <c r="E72" s="17">
        <v>0</v>
      </c>
      <c r="F72" s="17">
        <v>2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1</v>
      </c>
      <c r="S72" s="17">
        <v>14</v>
      </c>
      <c r="T72" s="17">
        <v>17</v>
      </c>
      <c r="U72" s="17">
        <v>1</v>
      </c>
      <c r="V72" s="17">
        <v>0</v>
      </c>
      <c r="W72" s="17">
        <v>2</v>
      </c>
      <c r="X72" s="17">
        <v>14</v>
      </c>
      <c r="Y72" s="17">
        <v>17</v>
      </c>
      <c r="Z72" s="17">
        <v>0</v>
      </c>
      <c r="AA72" s="17">
        <v>0</v>
      </c>
      <c r="AB72" s="17">
        <v>3</v>
      </c>
      <c r="AC72" s="17">
        <v>14</v>
      </c>
      <c r="AD72" s="17">
        <v>17</v>
      </c>
      <c r="AE72" s="17">
        <v>0</v>
      </c>
      <c r="AF72" s="17">
        <v>0</v>
      </c>
      <c r="AG72" s="17">
        <v>2</v>
      </c>
      <c r="AH72" s="17">
        <v>15</v>
      </c>
      <c r="AI72" s="17">
        <v>17</v>
      </c>
      <c r="AJ72" s="17">
        <v>1</v>
      </c>
      <c r="AK72" s="17">
        <v>2</v>
      </c>
      <c r="AL72" s="17">
        <v>14</v>
      </c>
    </row>
    <row r="73" spans="1:38" ht="15" customHeight="1" x14ac:dyDescent="0.15">
      <c r="A73" s="13"/>
      <c r="B73" s="281" t="s">
        <v>5</v>
      </c>
      <c r="C73" s="53" t="s">
        <v>90</v>
      </c>
      <c r="D73" s="17">
        <v>994</v>
      </c>
      <c r="E73" s="17">
        <v>115</v>
      </c>
      <c r="F73" s="17">
        <v>532</v>
      </c>
      <c r="G73" s="17">
        <v>130</v>
      </c>
      <c r="H73" s="17">
        <v>90</v>
      </c>
      <c r="I73" s="17">
        <v>246</v>
      </c>
      <c r="J73" s="17">
        <v>8</v>
      </c>
      <c r="K73" s="17">
        <v>30</v>
      </c>
      <c r="L73" s="17">
        <v>131</v>
      </c>
      <c r="M73" s="17">
        <v>55</v>
      </c>
      <c r="N73" s="17">
        <v>76</v>
      </c>
      <c r="O73" s="17">
        <v>72</v>
      </c>
      <c r="P73" s="17">
        <v>26</v>
      </c>
      <c r="Q73" s="17">
        <v>211</v>
      </c>
      <c r="R73" s="17">
        <v>32</v>
      </c>
      <c r="S73" s="17">
        <v>101</v>
      </c>
      <c r="T73" s="17">
        <v>994</v>
      </c>
      <c r="U73" s="17">
        <v>387</v>
      </c>
      <c r="V73" s="17">
        <v>119</v>
      </c>
      <c r="W73" s="17">
        <v>423</v>
      </c>
      <c r="X73" s="17">
        <v>65</v>
      </c>
      <c r="Y73" s="17">
        <v>994</v>
      </c>
      <c r="Z73" s="17">
        <v>330</v>
      </c>
      <c r="AA73" s="17">
        <v>148</v>
      </c>
      <c r="AB73" s="17">
        <v>453</v>
      </c>
      <c r="AC73" s="17">
        <v>63</v>
      </c>
      <c r="AD73" s="17">
        <v>994</v>
      </c>
      <c r="AE73" s="17">
        <v>332</v>
      </c>
      <c r="AF73" s="17">
        <v>159</v>
      </c>
      <c r="AG73" s="17">
        <v>444</v>
      </c>
      <c r="AH73" s="17">
        <v>59</v>
      </c>
      <c r="AI73" s="17">
        <v>994</v>
      </c>
      <c r="AJ73" s="17">
        <v>364</v>
      </c>
      <c r="AK73" s="17">
        <v>563</v>
      </c>
      <c r="AL73" s="17">
        <v>67</v>
      </c>
    </row>
    <row r="74" spans="1:38" ht="15" customHeight="1" x14ac:dyDescent="0.15">
      <c r="A74" s="13"/>
      <c r="B74" s="282"/>
      <c r="C74" s="132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</row>
    <row r="75" spans="1:38" ht="15" customHeight="1" x14ac:dyDescent="0.15">
      <c r="A75" s="13"/>
      <c r="B75" s="282"/>
      <c r="C75" s="131" t="s">
        <v>425</v>
      </c>
      <c r="D75" s="17">
        <v>265</v>
      </c>
      <c r="E75" s="17">
        <v>57</v>
      </c>
      <c r="F75" s="17">
        <v>184</v>
      </c>
      <c r="G75" s="17">
        <v>8</v>
      </c>
      <c r="H75" s="17">
        <v>2</v>
      </c>
      <c r="I75" s="17">
        <v>32</v>
      </c>
      <c r="J75" s="17">
        <v>1</v>
      </c>
      <c r="K75" s="17">
        <v>2</v>
      </c>
      <c r="L75" s="17">
        <v>40</v>
      </c>
      <c r="M75" s="17">
        <v>4</v>
      </c>
      <c r="N75" s="17">
        <v>1</v>
      </c>
      <c r="O75" s="17">
        <v>4</v>
      </c>
      <c r="P75" s="17">
        <v>4</v>
      </c>
      <c r="Q75" s="17">
        <v>0</v>
      </c>
      <c r="R75" s="17">
        <v>3</v>
      </c>
      <c r="S75" s="17">
        <v>14</v>
      </c>
      <c r="T75" s="17">
        <v>265</v>
      </c>
      <c r="U75" s="17">
        <v>198</v>
      </c>
      <c r="V75" s="17">
        <v>29</v>
      </c>
      <c r="W75" s="17">
        <v>31</v>
      </c>
      <c r="X75" s="17">
        <v>7</v>
      </c>
      <c r="Y75" s="17">
        <v>265</v>
      </c>
      <c r="Z75" s="17">
        <v>172</v>
      </c>
      <c r="AA75" s="17">
        <v>47</v>
      </c>
      <c r="AB75" s="17">
        <v>40</v>
      </c>
      <c r="AC75" s="17">
        <v>6</v>
      </c>
      <c r="AD75" s="17">
        <v>265</v>
      </c>
      <c r="AE75" s="17">
        <v>173</v>
      </c>
      <c r="AF75" s="17">
        <v>49</v>
      </c>
      <c r="AG75" s="17">
        <v>40</v>
      </c>
      <c r="AH75" s="17">
        <v>3</v>
      </c>
      <c r="AI75" s="17">
        <v>265</v>
      </c>
      <c r="AJ75" s="17">
        <v>193</v>
      </c>
      <c r="AK75" s="17">
        <v>69</v>
      </c>
      <c r="AL75" s="17">
        <v>3</v>
      </c>
    </row>
    <row r="76" spans="1:38" ht="15" customHeight="1" x14ac:dyDescent="0.15">
      <c r="A76" s="13"/>
      <c r="B76" s="282"/>
      <c r="C76" s="191" t="s">
        <v>424</v>
      </c>
      <c r="D76" s="17">
        <v>412</v>
      </c>
      <c r="E76" s="17">
        <v>57</v>
      </c>
      <c r="F76" s="17">
        <v>255</v>
      </c>
      <c r="G76" s="17">
        <v>41</v>
      </c>
      <c r="H76" s="17">
        <v>20</v>
      </c>
      <c r="I76" s="17">
        <v>86</v>
      </c>
      <c r="J76" s="17">
        <v>3</v>
      </c>
      <c r="K76" s="17">
        <v>11</v>
      </c>
      <c r="L76" s="17">
        <v>84</v>
      </c>
      <c r="M76" s="17">
        <v>21</v>
      </c>
      <c r="N76" s="17">
        <v>10</v>
      </c>
      <c r="O76" s="17">
        <v>19</v>
      </c>
      <c r="P76" s="17">
        <v>12</v>
      </c>
      <c r="Q76" s="17">
        <v>15</v>
      </c>
      <c r="R76" s="17">
        <v>15</v>
      </c>
      <c r="S76" s="17">
        <v>46</v>
      </c>
      <c r="T76" s="17">
        <v>412</v>
      </c>
      <c r="U76" s="17">
        <v>180</v>
      </c>
      <c r="V76" s="17">
        <v>81</v>
      </c>
      <c r="W76" s="17">
        <v>131</v>
      </c>
      <c r="X76" s="17">
        <v>20</v>
      </c>
      <c r="Y76" s="17">
        <v>412</v>
      </c>
      <c r="Z76" s="17">
        <v>148</v>
      </c>
      <c r="AA76" s="17">
        <v>92</v>
      </c>
      <c r="AB76" s="17">
        <v>163</v>
      </c>
      <c r="AC76" s="17">
        <v>9</v>
      </c>
      <c r="AD76" s="17">
        <v>412</v>
      </c>
      <c r="AE76" s="17">
        <v>145</v>
      </c>
      <c r="AF76" s="17">
        <v>102</v>
      </c>
      <c r="AG76" s="17">
        <v>157</v>
      </c>
      <c r="AH76" s="17">
        <v>8</v>
      </c>
      <c r="AI76" s="17">
        <v>412</v>
      </c>
      <c r="AJ76" s="17">
        <v>159</v>
      </c>
      <c r="AK76" s="17">
        <v>240</v>
      </c>
      <c r="AL76" s="17">
        <v>13</v>
      </c>
    </row>
    <row r="77" spans="1:38" ht="15" customHeight="1" x14ac:dyDescent="0.15">
      <c r="A77" s="13"/>
      <c r="B77" s="282"/>
      <c r="C77" s="131" t="s">
        <v>423</v>
      </c>
      <c r="D77" s="17">
        <v>290</v>
      </c>
      <c r="E77" s="17">
        <v>0</v>
      </c>
      <c r="F77" s="17">
        <v>90</v>
      </c>
      <c r="G77" s="17">
        <v>81</v>
      </c>
      <c r="H77" s="17">
        <v>68</v>
      </c>
      <c r="I77" s="17">
        <v>127</v>
      </c>
      <c r="J77" s="17">
        <v>4</v>
      </c>
      <c r="K77" s="17">
        <v>17</v>
      </c>
      <c r="L77" s="17">
        <v>7</v>
      </c>
      <c r="M77" s="17">
        <v>30</v>
      </c>
      <c r="N77" s="17">
        <v>65</v>
      </c>
      <c r="O77" s="17">
        <v>49</v>
      </c>
      <c r="P77" s="17">
        <v>10</v>
      </c>
      <c r="Q77" s="17">
        <v>194</v>
      </c>
      <c r="R77" s="17">
        <v>14</v>
      </c>
      <c r="S77" s="17">
        <v>18</v>
      </c>
      <c r="T77" s="17">
        <v>290</v>
      </c>
      <c r="U77" s="17">
        <v>7</v>
      </c>
      <c r="V77" s="17">
        <v>9</v>
      </c>
      <c r="W77" s="17">
        <v>258</v>
      </c>
      <c r="X77" s="17">
        <v>16</v>
      </c>
      <c r="Y77" s="17">
        <v>290</v>
      </c>
      <c r="Z77" s="17">
        <v>9</v>
      </c>
      <c r="AA77" s="17">
        <v>7</v>
      </c>
      <c r="AB77" s="17">
        <v>248</v>
      </c>
      <c r="AC77" s="17">
        <v>26</v>
      </c>
      <c r="AD77" s="17">
        <v>290</v>
      </c>
      <c r="AE77" s="17">
        <v>13</v>
      </c>
      <c r="AF77" s="17">
        <v>7</v>
      </c>
      <c r="AG77" s="17">
        <v>244</v>
      </c>
      <c r="AH77" s="17">
        <v>26</v>
      </c>
      <c r="AI77" s="17">
        <v>290</v>
      </c>
      <c r="AJ77" s="17">
        <v>11</v>
      </c>
      <c r="AK77" s="17">
        <v>250</v>
      </c>
      <c r="AL77" s="17">
        <v>29</v>
      </c>
    </row>
    <row r="78" spans="1:38" ht="15" customHeight="1" x14ac:dyDescent="0.15">
      <c r="A78" s="130"/>
      <c r="B78" s="77"/>
      <c r="C78" s="129" t="s">
        <v>138</v>
      </c>
      <c r="D78" s="17">
        <v>27</v>
      </c>
      <c r="E78" s="17">
        <v>1</v>
      </c>
      <c r="F78" s="17">
        <v>3</v>
      </c>
      <c r="G78" s="17">
        <v>0</v>
      </c>
      <c r="H78" s="17">
        <v>0</v>
      </c>
      <c r="I78" s="17">
        <v>1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2</v>
      </c>
      <c r="R78" s="17">
        <v>0</v>
      </c>
      <c r="S78" s="17">
        <v>23</v>
      </c>
      <c r="T78" s="17">
        <v>27</v>
      </c>
      <c r="U78" s="17">
        <v>2</v>
      </c>
      <c r="V78" s="17">
        <v>0</v>
      </c>
      <c r="W78" s="17">
        <v>3</v>
      </c>
      <c r="X78" s="17">
        <v>22</v>
      </c>
      <c r="Y78" s="17">
        <v>27</v>
      </c>
      <c r="Z78" s="17">
        <v>1</v>
      </c>
      <c r="AA78" s="17">
        <v>2</v>
      </c>
      <c r="AB78" s="17">
        <v>2</v>
      </c>
      <c r="AC78" s="17">
        <v>22</v>
      </c>
      <c r="AD78" s="17">
        <v>27</v>
      </c>
      <c r="AE78" s="17">
        <v>1</v>
      </c>
      <c r="AF78" s="17">
        <v>1</v>
      </c>
      <c r="AG78" s="17">
        <v>3</v>
      </c>
      <c r="AH78" s="17">
        <v>22</v>
      </c>
      <c r="AI78" s="17">
        <v>27</v>
      </c>
      <c r="AJ78" s="17">
        <v>1</v>
      </c>
      <c r="AK78" s="17">
        <v>4</v>
      </c>
      <c r="AL78" s="17">
        <v>22</v>
      </c>
    </row>
  </sheetData>
  <mergeCells count="4">
    <mergeCell ref="B16:B20"/>
    <mergeCell ref="B34:B38"/>
    <mergeCell ref="B55:B59"/>
    <mergeCell ref="B73:B77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colBreaks count="4" manualBreakCount="4">
    <brk id="19" max="1048575" man="1"/>
    <brk id="24" max="1048575" man="1"/>
    <brk id="29" max="1048575" man="1"/>
    <brk id="3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0D76D-8A49-4D15-8C08-2DD276BC7339}">
  <dimension ref="A1:AK282"/>
  <sheetViews>
    <sheetView showGridLines="0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8" defaultRowHeight="15" customHeight="1" x14ac:dyDescent="0.15"/>
  <cols>
    <col min="1" max="1" width="18.7109375" style="1" customWidth="1"/>
    <col min="2" max="2" width="4.28515625" style="1" customWidth="1"/>
    <col min="3" max="3" width="18.7109375" style="1" customWidth="1"/>
    <col min="4" max="37" width="9.28515625" style="1" customWidth="1"/>
    <col min="38" max="16384" width="8" style="1"/>
  </cols>
  <sheetData>
    <row r="1" spans="1:37" ht="15" customHeight="1" x14ac:dyDescent="0.15">
      <c r="D1" s="1" t="s">
        <v>505</v>
      </c>
      <c r="N1" s="1" t="s">
        <v>504</v>
      </c>
      <c r="V1" s="2" t="s">
        <v>503</v>
      </c>
      <c r="W1" s="2"/>
      <c r="X1" s="2"/>
      <c r="Y1" s="2"/>
      <c r="Z1" s="2"/>
      <c r="AA1" s="2"/>
      <c r="AB1" s="2"/>
      <c r="AC1" s="2"/>
      <c r="AD1" s="2" t="s">
        <v>502</v>
      </c>
    </row>
    <row r="3" spans="1:37" s="7" customFormat="1" ht="22.5" x14ac:dyDescent="0.15">
      <c r="A3" s="3"/>
      <c r="B3" s="4"/>
      <c r="C3" s="148"/>
      <c r="D3" s="5" t="s">
        <v>0</v>
      </c>
      <c r="E3" s="5" t="s">
        <v>501</v>
      </c>
      <c r="F3" s="5" t="s">
        <v>500</v>
      </c>
      <c r="G3" s="5" t="s">
        <v>499</v>
      </c>
      <c r="H3" s="5" t="s">
        <v>498</v>
      </c>
      <c r="I3" s="5" t="s">
        <v>497</v>
      </c>
      <c r="J3" s="5" t="s">
        <v>496</v>
      </c>
      <c r="K3" s="5" t="s">
        <v>495</v>
      </c>
      <c r="L3" s="5" t="s">
        <v>494</v>
      </c>
      <c r="M3" s="5" t="s">
        <v>493</v>
      </c>
      <c r="N3" s="5" t="s">
        <v>0</v>
      </c>
      <c r="O3" s="5" t="s">
        <v>492</v>
      </c>
      <c r="P3" s="192" t="s">
        <v>491</v>
      </c>
      <c r="Q3" s="192" t="s">
        <v>490</v>
      </c>
      <c r="R3" s="192" t="s">
        <v>489</v>
      </c>
      <c r="S3" s="192" t="s">
        <v>488</v>
      </c>
      <c r="T3" s="192" t="s">
        <v>487</v>
      </c>
      <c r="U3" s="5" t="s">
        <v>486</v>
      </c>
      <c r="V3" s="5" t="s">
        <v>0</v>
      </c>
      <c r="W3" s="5" t="s">
        <v>126</v>
      </c>
      <c r="X3" s="5" t="s">
        <v>485</v>
      </c>
      <c r="Y3" s="5" t="s">
        <v>484</v>
      </c>
      <c r="Z3" s="5" t="s">
        <v>483</v>
      </c>
      <c r="AA3" s="5" t="s">
        <v>379</v>
      </c>
      <c r="AB3" s="5" t="s">
        <v>482</v>
      </c>
      <c r="AC3" s="5" t="s">
        <v>122</v>
      </c>
      <c r="AD3" s="5" t="s">
        <v>0</v>
      </c>
      <c r="AE3" s="5" t="s">
        <v>126</v>
      </c>
      <c r="AF3" s="5" t="s">
        <v>393</v>
      </c>
      <c r="AG3" s="5" t="s">
        <v>392</v>
      </c>
      <c r="AH3" s="5" t="s">
        <v>391</v>
      </c>
      <c r="AI3" s="5" t="s">
        <v>132</v>
      </c>
      <c r="AJ3" s="5" t="s">
        <v>482</v>
      </c>
      <c r="AK3" s="5" t="s">
        <v>122</v>
      </c>
    </row>
    <row r="4" spans="1:37" ht="15" customHeight="1" x14ac:dyDescent="0.15">
      <c r="A4" s="10" t="s">
        <v>481</v>
      </c>
      <c r="B4" s="24" t="s">
        <v>7</v>
      </c>
      <c r="C4" s="53" t="s">
        <v>90</v>
      </c>
      <c r="D4" s="8">
        <f t="shared" ref="D4:AK4" si="0">D145</f>
        <v>61036</v>
      </c>
      <c r="E4" s="8">
        <f t="shared" si="0"/>
        <v>2540</v>
      </c>
      <c r="F4" s="8">
        <f t="shared" si="0"/>
        <v>3954</v>
      </c>
      <c r="G4" s="8">
        <f t="shared" si="0"/>
        <v>3265</v>
      </c>
      <c r="H4" s="8">
        <f t="shared" si="0"/>
        <v>13293</v>
      </c>
      <c r="I4" s="8">
        <f t="shared" si="0"/>
        <v>11130</v>
      </c>
      <c r="J4" s="8">
        <f t="shared" si="0"/>
        <v>9883</v>
      </c>
      <c r="K4" s="8">
        <f t="shared" si="0"/>
        <v>10340</v>
      </c>
      <c r="L4" s="8">
        <f t="shared" si="0"/>
        <v>6223</v>
      </c>
      <c r="M4" s="8">
        <f t="shared" si="0"/>
        <v>408</v>
      </c>
      <c r="N4" s="8">
        <f t="shared" si="0"/>
        <v>52888</v>
      </c>
      <c r="O4" s="8">
        <f t="shared" si="0"/>
        <v>5300</v>
      </c>
      <c r="P4" s="8">
        <f t="shared" si="0"/>
        <v>7292</v>
      </c>
      <c r="Q4" s="8">
        <f t="shared" si="0"/>
        <v>15458</v>
      </c>
      <c r="R4" s="8">
        <f t="shared" si="0"/>
        <v>11213</v>
      </c>
      <c r="S4" s="8">
        <f t="shared" si="0"/>
        <v>4742</v>
      </c>
      <c r="T4" s="8">
        <f t="shared" si="0"/>
        <v>1330</v>
      </c>
      <c r="U4" s="8">
        <f t="shared" si="0"/>
        <v>7553</v>
      </c>
      <c r="V4" s="8">
        <f t="shared" si="0"/>
        <v>1238</v>
      </c>
      <c r="W4" s="8">
        <f t="shared" si="0"/>
        <v>81</v>
      </c>
      <c r="X4" s="8">
        <f t="shared" si="0"/>
        <v>302</v>
      </c>
      <c r="Y4" s="8">
        <f t="shared" si="0"/>
        <v>266</v>
      </c>
      <c r="Z4" s="8">
        <f t="shared" si="0"/>
        <v>170</v>
      </c>
      <c r="AA4" s="8">
        <f t="shared" si="0"/>
        <v>178</v>
      </c>
      <c r="AB4" s="8">
        <f t="shared" si="0"/>
        <v>241</v>
      </c>
      <c r="AC4" s="42">
        <f t="shared" si="0"/>
        <v>5.7652958876629894</v>
      </c>
      <c r="AD4" s="8">
        <f t="shared" si="0"/>
        <v>1238</v>
      </c>
      <c r="AE4" s="8">
        <f t="shared" si="0"/>
        <v>617</v>
      </c>
      <c r="AF4" s="8">
        <f t="shared" si="0"/>
        <v>212</v>
      </c>
      <c r="AG4" s="8">
        <f t="shared" si="0"/>
        <v>114</v>
      </c>
      <c r="AH4" s="8">
        <f t="shared" si="0"/>
        <v>59</v>
      </c>
      <c r="AI4" s="8">
        <f t="shared" si="0"/>
        <v>137</v>
      </c>
      <c r="AJ4" s="8">
        <f t="shared" si="0"/>
        <v>99</v>
      </c>
      <c r="AK4" s="42">
        <f t="shared" si="0"/>
        <v>1.4337137840210712</v>
      </c>
    </row>
    <row r="5" spans="1:37" ht="15" customHeight="1" x14ac:dyDescent="0.15">
      <c r="A5" s="13" t="s">
        <v>240</v>
      </c>
      <c r="B5" s="25" t="s">
        <v>8</v>
      </c>
      <c r="C5" s="132"/>
      <c r="D5" s="39">
        <f>IF(SUM(E5:M5)&gt;100,"－",SUM(E5:M5))</f>
        <v>100</v>
      </c>
      <c r="E5" s="38">
        <f t="shared" ref="E5:M5" si="1">E145/$D4*100</f>
        <v>4.1614784717216065</v>
      </c>
      <c r="F5" s="38">
        <f t="shared" si="1"/>
        <v>6.4781440461367064</v>
      </c>
      <c r="G5" s="38">
        <f t="shared" si="1"/>
        <v>5.3493020512484435</v>
      </c>
      <c r="H5" s="38">
        <f t="shared" si="1"/>
        <v>21.778950127793433</v>
      </c>
      <c r="I5" s="38">
        <f t="shared" si="1"/>
        <v>18.235139917425784</v>
      </c>
      <c r="J5" s="38">
        <f t="shared" si="1"/>
        <v>16.192083360639622</v>
      </c>
      <c r="K5" s="38">
        <f t="shared" si="1"/>
        <v>16.940821810079299</v>
      </c>
      <c r="L5" s="38">
        <f t="shared" si="1"/>
        <v>10.195622255717938</v>
      </c>
      <c r="M5" s="38">
        <f t="shared" si="1"/>
        <v>0.66845795923717155</v>
      </c>
      <c r="N5" s="39">
        <f>IF(SUM(O5:U5)&gt;100,"－",SUM(O5:U5))</f>
        <v>100</v>
      </c>
      <c r="O5" s="38">
        <f t="shared" ref="O5:U5" si="2">O145/$N4*100</f>
        <v>10.021176826501286</v>
      </c>
      <c r="P5" s="38">
        <f t="shared" si="2"/>
        <v>13.78762668280139</v>
      </c>
      <c r="Q5" s="38">
        <f t="shared" si="2"/>
        <v>29.227802147935261</v>
      </c>
      <c r="R5" s="38">
        <f t="shared" si="2"/>
        <v>21.201406746331873</v>
      </c>
      <c r="S5" s="38">
        <f t="shared" si="2"/>
        <v>8.9661170775979429</v>
      </c>
      <c r="T5" s="38">
        <f t="shared" si="2"/>
        <v>2.5147481470276811</v>
      </c>
      <c r="U5" s="38">
        <f t="shared" si="2"/>
        <v>14.281122371804569</v>
      </c>
      <c r="V5" s="39">
        <f>IF(SUM(W5:AB5)&gt;100,"－",SUM(W5:AB5))</f>
        <v>100</v>
      </c>
      <c r="W5" s="38">
        <f t="shared" ref="W5:AB5" si="3">W145/$V4*100</f>
        <v>6.5428109854604202</v>
      </c>
      <c r="X5" s="38">
        <f t="shared" si="3"/>
        <v>24.394184168012924</v>
      </c>
      <c r="Y5" s="38">
        <f t="shared" si="3"/>
        <v>21.486268174474958</v>
      </c>
      <c r="Z5" s="38">
        <f t="shared" si="3"/>
        <v>13.731825525040387</v>
      </c>
      <c r="AA5" s="38">
        <f t="shared" si="3"/>
        <v>14.378029079159935</v>
      </c>
      <c r="AB5" s="38">
        <f t="shared" si="3"/>
        <v>19.466882067851373</v>
      </c>
      <c r="AC5" s="39" t="s">
        <v>100</v>
      </c>
      <c r="AD5" s="39">
        <f>IF(SUM(AE5:AJ5)&gt;100,"－",SUM(AE5:AJ5))</f>
        <v>100</v>
      </c>
      <c r="AE5" s="38">
        <f t="shared" ref="AE5:AJ5" si="4">AE145/$AD4*100</f>
        <v>49.838449111470112</v>
      </c>
      <c r="AF5" s="38">
        <f t="shared" si="4"/>
        <v>17.124394184168011</v>
      </c>
      <c r="AG5" s="38">
        <f t="shared" si="4"/>
        <v>9.2084006462035539</v>
      </c>
      <c r="AH5" s="38">
        <f t="shared" si="4"/>
        <v>4.765751211631664</v>
      </c>
      <c r="AI5" s="38">
        <f t="shared" si="4"/>
        <v>11.066235864297253</v>
      </c>
      <c r="AJ5" s="38">
        <f t="shared" si="4"/>
        <v>7.9967689822294021</v>
      </c>
      <c r="AK5" s="39" t="s">
        <v>100</v>
      </c>
    </row>
    <row r="6" spans="1:37" ht="15" customHeight="1" x14ac:dyDescent="0.15">
      <c r="A6" s="13"/>
      <c r="B6" s="25" t="s">
        <v>9</v>
      </c>
      <c r="C6" s="131" t="s">
        <v>293</v>
      </c>
      <c r="D6" s="28">
        <f t="shared" ref="D6:D16" si="5">D147</f>
        <v>696</v>
      </c>
      <c r="E6" s="15">
        <f t="shared" ref="E6:M6" si="6">IF($D6=0,0,E147/$D6*100)</f>
        <v>0.14367816091954022</v>
      </c>
      <c r="F6" s="15">
        <f t="shared" si="6"/>
        <v>4.7413793103448274</v>
      </c>
      <c r="G6" s="15">
        <f t="shared" si="6"/>
        <v>2.8735632183908044</v>
      </c>
      <c r="H6" s="15">
        <f t="shared" si="6"/>
        <v>19.683908045977009</v>
      </c>
      <c r="I6" s="15">
        <f t="shared" si="6"/>
        <v>19.97126436781609</v>
      </c>
      <c r="J6" s="15">
        <f t="shared" si="6"/>
        <v>18.103448275862068</v>
      </c>
      <c r="K6" s="15">
        <f t="shared" si="6"/>
        <v>22.413793103448278</v>
      </c>
      <c r="L6" s="15">
        <f t="shared" si="6"/>
        <v>12.068965517241379</v>
      </c>
      <c r="M6" s="15">
        <f t="shared" si="6"/>
        <v>0</v>
      </c>
      <c r="N6" s="28">
        <f t="shared" ref="N6:N16" si="7">N147</f>
        <v>520</v>
      </c>
      <c r="O6" s="15">
        <f t="shared" ref="O6:U15" si="8">IF($N6=0,0,O147/$N6*100)</f>
        <v>2.5</v>
      </c>
      <c r="P6" s="15">
        <f t="shared" si="8"/>
        <v>16.923076923076923</v>
      </c>
      <c r="Q6" s="15">
        <f t="shared" si="8"/>
        <v>29.807692307692307</v>
      </c>
      <c r="R6" s="15">
        <f t="shared" si="8"/>
        <v>23.653846153846153</v>
      </c>
      <c r="S6" s="15">
        <f t="shared" si="8"/>
        <v>12.307692307692308</v>
      </c>
      <c r="T6" s="15">
        <f t="shared" si="8"/>
        <v>4.0384615384615383</v>
      </c>
      <c r="U6" s="15">
        <f t="shared" si="8"/>
        <v>10.76923076923077</v>
      </c>
      <c r="V6" s="28">
        <f t="shared" ref="V6:V16" si="9">V147</f>
        <v>19</v>
      </c>
      <c r="W6" s="15">
        <f t="shared" ref="W6:AB15" si="10">IF($V6=0,0,W147/$V6*100)</f>
        <v>15.789473684210526</v>
      </c>
      <c r="X6" s="15">
        <f t="shared" si="10"/>
        <v>26.315789473684209</v>
      </c>
      <c r="Y6" s="15">
        <f t="shared" si="10"/>
        <v>15.789473684210526</v>
      </c>
      <c r="Z6" s="15">
        <f t="shared" si="10"/>
        <v>0</v>
      </c>
      <c r="AA6" s="15">
        <f t="shared" si="10"/>
        <v>15.789473684210526</v>
      </c>
      <c r="AB6" s="15">
        <f t="shared" si="10"/>
        <v>26.315789473684209</v>
      </c>
      <c r="AC6" s="43">
        <f t="shared" ref="AC6:AD16" si="11">AC147</f>
        <v>4.5</v>
      </c>
      <c r="AD6" s="28">
        <f t="shared" si="11"/>
        <v>19</v>
      </c>
      <c r="AE6" s="15">
        <f t="shared" ref="AE6:AJ15" si="12">IF($AD6=0,0,AE147/$AD6*100)</f>
        <v>63.157894736842103</v>
      </c>
      <c r="AF6" s="15">
        <f t="shared" si="12"/>
        <v>10.526315789473683</v>
      </c>
      <c r="AG6" s="15">
        <f t="shared" si="12"/>
        <v>0</v>
      </c>
      <c r="AH6" s="15">
        <f t="shared" si="12"/>
        <v>0</v>
      </c>
      <c r="AI6" s="15">
        <f t="shared" si="12"/>
        <v>5.2631578947368416</v>
      </c>
      <c r="AJ6" s="15">
        <f t="shared" si="12"/>
        <v>21.052631578947366</v>
      </c>
      <c r="AK6" s="43">
        <f t="shared" ref="AK6:AK16" si="13">AK147</f>
        <v>0.4</v>
      </c>
    </row>
    <row r="7" spans="1:37" ht="15" customHeight="1" x14ac:dyDescent="0.15">
      <c r="A7" s="13"/>
      <c r="B7" s="25" t="s">
        <v>10</v>
      </c>
      <c r="C7" s="131" t="s">
        <v>292</v>
      </c>
      <c r="D7" s="28">
        <f t="shared" si="5"/>
        <v>1405</v>
      </c>
      <c r="E7" s="15">
        <f t="shared" ref="E7:M7" si="14">IF($D7=0,0,E148/$D7*100)</f>
        <v>7.1174377224199295E-2</v>
      </c>
      <c r="F7" s="15">
        <f t="shared" si="14"/>
        <v>2.2775800711743774</v>
      </c>
      <c r="G7" s="15">
        <f t="shared" si="14"/>
        <v>2.6334519572953736</v>
      </c>
      <c r="H7" s="15">
        <f t="shared" si="14"/>
        <v>22.918149466192169</v>
      </c>
      <c r="I7" s="15">
        <f t="shared" si="14"/>
        <v>19.857651245551601</v>
      </c>
      <c r="J7" s="15">
        <f t="shared" si="14"/>
        <v>22.918149466192169</v>
      </c>
      <c r="K7" s="15">
        <f t="shared" si="14"/>
        <v>18.647686832740213</v>
      </c>
      <c r="L7" s="15">
        <f t="shared" si="14"/>
        <v>10.604982206405694</v>
      </c>
      <c r="M7" s="15">
        <f t="shared" si="14"/>
        <v>7.1174377224199295E-2</v>
      </c>
      <c r="N7" s="28">
        <f t="shared" si="7"/>
        <v>1246</v>
      </c>
      <c r="O7" s="15">
        <f t="shared" si="8"/>
        <v>4.0930979133226328</v>
      </c>
      <c r="P7" s="15">
        <f t="shared" si="8"/>
        <v>11.316211878009632</v>
      </c>
      <c r="Q7" s="15">
        <f t="shared" si="8"/>
        <v>38.683788121990368</v>
      </c>
      <c r="R7" s="15">
        <f t="shared" si="8"/>
        <v>27.367576243980739</v>
      </c>
      <c r="S7" s="15">
        <f t="shared" si="8"/>
        <v>8.1861958266452657</v>
      </c>
      <c r="T7" s="15">
        <f t="shared" si="8"/>
        <v>1.6853932584269662</v>
      </c>
      <c r="U7" s="15">
        <f t="shared" si="8"/>
        <v>8.6677367576243967</v>
      </c>
      <c r="V7" s="28">
        <f t="shared" si="9"/>
        <v>35</v>
      </c>
      <c r="W7" s="15">
        <f t="shared" si="10"/>
        <v>0</v>
      </c>
      <c r="X7" s="15">
        <f t="shared" si="10"/>
        <v>31.428571428571427</v>
      </c>
      <c r="Y7" s="15">
        <f t="shared" si="10"/>
        <v>22.857142857142858</v>
      </c>
      <c r="Z7" s="15">
        <f t="shared" si="10"/>
        <v>17.142857142857142</v>
      </c>
      <c r="AA7" s="15">
        <f t="shared" si="10"/>
        <v>11.428571428571429</v>
      </c>
      <c r="AB7" s="15">
        <f t="shared" si="10"/>
        <v>17.142857142857142</v>
      </c>
      <c r="AC7" s="43">
        <f t="shared" si="11"/>
        <v>5.4827586206896548</v>
      </c>
      <c r="AD7" s="28">
        <f t="shared" si="11"/>
        <v>35</v>
      </c>
      <c r="AE7" s="15">
        <f t="shared" si="12"/>
        <v>48.571428571428569</v>
      </c>
      <c r="AF7" s="15">
        <f t="shared" si="12"/>
        <v>17.142857142857142</v>
      </c>
      <c r="AG7" s="15">
        <f t="shared" si="12"/>
        <v>8.5714285714285712</v>
      </c>
      <c r="AH7" s="15">
        <f t="shared" si="12"/>
        <v>2.8571428571428572</v>
      </c>
      <c r="AI7" s="15">
        <f t="shared" si="12"/>
        <v>17.142857142857142</v>
      </c>
      <c r="AJ7" s="15">
        <f t="shared" si="12"/>
        <v>5.7142857142857144</v>
      </c>
      <c r="AK7" s="43">
        <f t="shared" si="13"/>
        <v>1.4848484848484849</v>
      </c>
    </row>
    <row r="8" spans="1:37" ht="15" customHeight="1" x14ac:dyDescent="0.15">
      <c r="A8" s="13"/>
      <c r="B8" s="25"/>
      <c r="C8" s="131" t="s">
        <v>291</v>
      </c>
      <c r="D8" s="28">
        <f t="shared" si="5"/>
        <v>2159</v>
      </c>
      <c r="E8" s="15">
        <f t="shared" ref="E8:M8" si="15">IF($D8=0,0,E149/$D8*100)</f>
        <v>0.23158869847151459</v>
      </c>
      <c r="F8" s="15">
        <f t="shared" si="15"/>
        <v>5.2339045854562301</v>
      </c>
      <c r="G8" s="15">
        <f t="shared" si="15"/>
        <v>4.7707271885132005</v>
      </c>
      <c r="H8" s="15">
        <f t="shared" si="15"/>
        <v>25.196850393700785</v>
      </c>
      <c r="I8" s="15">
        <f t="shared" si="15"/>
        <v>20.240852246410377</v>
      </c>
      <c r="J8" s="15">
        <f t="shared" si="15"/>
        <v>16.859657248726261</v>
      </c>
      <c r="K8" s="15">
        <f t="shared" si="15"/>
        <v>17.137563686892079</v>
      </c>
      <c r="L8" s="15">
        <f t="shared" si="15"/>
        <v>9.911996294580824</v>
      </c>
      <c r="M8" s="15">
        <f t="shared" si="15"/>
        <v>0.41685965724872626</v>
      </c>
      <c r="N8" s="28">
        <f t="shared" si="7"/>
        <v>1863</v>
      </c>
      <c r="O8" s="15">
        <f t="shared" si="8"/>
        <v>7.0316693505099295</v>
      </c>
      <c r="P8" s="15">
        <f t="shared" si="8"/>
        <v>15.351583467525495</v>
      </c>
      <c r="Q8" s="15">
        <f t="shared" si="8"/>
        <v>34.245840042941495</v>
      </c>
      <c r="R8" s="15">
        <f t="shared" si="8"/>
        <v>26.999463231347288</v>
      </c>
      <c r="S8" s="15">
        <f t="shared" si="8"/>
        <v>8.9103596349973149</v>
      </c>
      <c r="T8" s="15">
        <f t="shared" si="8"/>
        <v>3.3279656468062266</v>
      </c>
      <c r="U8" s="15">
        <f t="shared" si="8"/>
        <v>4.1331186258722497</v>
      </c>
      <c r="V8" s="28">
        <f t="shared" si="9"/>
        <v>55</v>
      </c>
      <c r="W8" s="15">
        <f t="shared" si="10"/>
        <v>12.727272727272727</v>
      </c>
      <c r="X8" s="15">
        <f t="shared" si="10"/>
        <v>30.909090909090907</v>
      </c>
      <c r="Y8" s="15">
        <f t="shared" si="10"/>
        <v>21.818181818181817</v>
      </c>
      <c r="Z8" s="15">
        <f t="shared" si="10"/>
        <v>12.727272727272727</v>
      </c>
      <c r="AA8" s="15">
        <f t="shared" si="10"/>
        <v>9.0909090909090917</v>
      </c>
      <c r="AB8" s="15">
        <f t="shared" si="10"/>
        <v>12.727272727272727</v>
      </c>
      <c r="AC8" s="43">
        <f t="shared" si="11"/>
        <v>4.333333333333333</v>
      </c>
      <c r="AD8" s="28">
        <f t="shared" si="11"/>
        <v>55</v>
      </c>
      <c r="AE8" s="15">
        <f t="shared" si="12"/>
        <v>63.636363636363633</v>
      </c>
      <c r="AF8" s="15">
        <f t="shared" si="12"/>
        <v>18.181818181818183</v>
      </c>
      <c r="AG8" s="15">
        <f t="shared" si="12"/>
        <v>5.4545454545454541</v>
      </c>
      <c r="AH8" s="15">
        <f t="shared" si="12"/>
        <v>0</v>
      </c>
      <c r="AI8" s="15">
        <f t="shared" si="12"/>
        <v>9.0909090909090917</v>
      </c>
      <c r="AJ8" s="15">
        <f t="shared" si="12"/>
        <v>3.6363636363636362</v>
      </c>
      <c r="AK8" s="43">
        <f t="shared" si="13"/>
        <v>0.94339622641509435</v>
      </c>
    </row>
    <row r="9" spans="1:37" ht="15" customHeight="1" x14ac:dyDescent="0.15">
      <c r="A9" s="13"/>
      <c r="B9" s="25"/>
      <c r="C9" s="131" t="s">
        <v>290</v>
      </c>
      <c r="D9" s="28">
        <f t="shared" si="5"/>
        <v>3102</v>
      </c>
      <c r="E9" s="15">
        <f t="shared" ref="E9:M9" si="16">IF($D9=0,0,E150/$D9*100)</f>
        <v>1.1927788523533205</v>
      </c>
      <c r="F9" s="15">
        <f t="shared" si="16"/>
        <v>5.9961315280464218</v>
      </c>
      <c r="G9" s="15">
        <f t="shared" si="16"/>
        <v>5.6092843326885884</v>
      </c>
      <c r="H9" s="15">
        <f t="shared" si="16"/>
        <v>23.404255319148938</v>
      </c>
      <c r="I9" s="15">
        <f t="shared" si="16"/>
        <v>20.180528691166987</v>
      </c>
      <c r="J9" s="15">
        <f t="shared" si="16"/>
        <v>17.182462927143778</v>
      </c>
      <c r="K9" s="15">
        <f t="shared" si="16"/>
        <v>16.376531270148291</v>
      </c>
      <c r="L9" s="15">
        <f t="shared" si="16"/>
        <v>9.4132817537072846</v>
      </c>
      <c r="M9" s="15">
        <f t="shared" si="16"/>
        <v>0.64474532559638942</v>
      </c>
      <c r="N9" s="28">
        <f t="shared" si="7"/>
        <v>2760</v>
      </c>
      <c r="O9" s="15">
        <f t="shared" si="8"/>
        <v>8.9855072463768124</v>
      </c>
      <c r="P9" s="15">
        <f t="shared" si="8"/>
        <v>18.079710144927535</v>
      </c>
      <c r="Q9" s="15">
        <f t="shared" si="8"/>
        <v>31.268115942028984</v>
      </c>
      <c r="R9" s="15">
        <f t="shared" si="8"/>
        <v>23.913043478260871</v>
      </c>
      <c r="S9" s="15">
        <f t="shared" si="8"/>
        <v>9.1304347826086953</v>
      </c>
      <c r="T9" s="15">
        <f t="shared" si="8"/>
        <v>3.152173913043478</v>
      </c>
      <c r="U9" s="15">
        <f t="shared" si="8"/>
        <v>5.4710144927536231</v>
      </c>
      <c r="V9" s="28">
        <f t="shared" si="9"/>
        <v>69</v>
      </c>
      <c r="W9" s="15">
        <f t="shared" si="10"/>
        <v>4.3478260869565215</v>
      </c>
      <c r="X9" s="15">
        <f t="shared" si="10"/>
        <v>27.536231884057973</v>
      </c>
      <c r="Y9" s="15">
        <f t="shared" si="10"/>
        <v>27.536231884057973</v>
      </c>
      <c r="Z9" s="15">
        <f t="shared" si="10"/>
        <v>8.695652173913043</v>
      </c>
      <c r="AA9" s="15">
        <f t="shared" si="10"/>
        <v>10.144927536231885</v>
      </c>
      <c r="AB9" s="15">
        <f t="shared" si="10"/>
        <v>21.739130434782609</v>
      </c>
      <c r="AC9" s="43">
        <f t="shared" si="11"/>
        <v>4.7777777777777777</v>
      </c>
      <c r="AD9" s="28">
        <f t="shared" si="11"/>
        <v>69</v>
      </c>
      <c r="AE9" s="15">
        <f t="shared" si="12"/>
        <v>59.420289855072461</v>
      </c>
      <c r="AF9" s="15">
        <f t="shared" si="12"/>
        <v>17.391304347826086</v>
      </c>
      <c r="AG9" s="15">
        <f t="shared" si="12"/>
        <v>7.2463768115942031</v>
      </c>
      <c r="AH9" s="15">
        <f t="shared" si="12"/>
        <v>2.8985507246376812</v>
      </c>
      <c r="AI9" s="15">
        <f t="shared" si="12"/>
        <v>4.3478260869565215</v>
      </c>
      <c r="AJ9" s="15">
        <f t="shared" si="12"/>
        <v>8.695652173913043</v>
      </c>
      <c r="AK9" s="43">
        <f t="shared" si="13"/>
        <v>0.68253968253968256</v>
      </c>
    </row>
    <row r="10" spans="1:37" ht="15" customHeight="1" x14ac:dyDescent="0.15">
      <c r="A10" s="13"/>
      <c r="B10" s="25"/>
      <c r="C10" s="131" t="s">
        <v>289</v>
      </c>
      <c r="D10" s="28">
        <f t="shared" si="5"/>
        <v>2697</v>
      </c>
      <c r="E10" s="15">
        <f t="shared" ref="E10:M10" si="17">IF($D10=0,0,E151/$D10*100)</f>
        <v>0.55617352614015569</v>
      </c>
      <c r="F10" s="15">
        <f t="shared" si="17"/>
        <v>6.0808305524657023</v>
      </c>
      <c r="G10" s="15">
        <f t="shared" si="17"/>
        <v>5.1538746755654428</v>
      </c>
      <c r="H10" s="15">
        <f t="shared" si="17"/>
        <v>22.914349276974416</v>
      </c>
      <c r="I10" s="15">
        <f t="shared" si="17"/>
        <v>21.134593993325918</v>
      </c>
      <c r="J10" s="15">
        <f t="shared" si="17"/>
        <v>17.945865776789024</v>
      </c>
      <c r="K10" s="15">
        <f t="shared" si="17"/>
        <v>15.906562847608456</v>
      </c>
      <c r="L10" s="15">
        <f t="shared" si="17"/>
        <v>10.048201705598814</v>
      </c>
      <c r="M10" s="15">
        <f t="shared" si="17"/>
        <v>0.25954764553207266</v>
      </c>
      <c r="N10" s="28">
        <f t="shared" si="7"/>
        <v>2170</v>
      </c>
      <c r="O10" s="15">
        <f t="shared" si="8"/>
        <v>6.4516129032258061</v>
      </c>
      <c r="P10" s="15">
        <f t="shared" si="8"/>
        <v>13.82488479262673</v>
      </c>
      <c r="Q10" s="15">
        <f t="shared" si="8"/>
        <v>35.668202764976961</v>
      </c>
      <c r="R10" s="15">
        <f t="shared" si="8"/>
        <v>21.474654377880185</v>
      </c>
      <c r="S10" s="15">
        <f t="shared" si="8"/>
        <v>9.0783410138248843</v>
      </c>
      <c r="T10" s="15">
        <f t="shared" si="8"/>
        <v>1.566820276497696</v>
      </c>
      <c r="U10" s="15">
        <f t="shared" si="8"/>
        <v>11.935483870967742</v>
      </c>
      <c r="V10" s="28">
        <f t="shared" si="9"/>
        <v>66</v>
      </c>
      <c r="W10" s="15">
        <f t="shared" si="10"/>
        <v>10.606060606060606</v>
      </c>
      <c r="X10" s="15">
        <f t="shared" si="10"/>
        <v>21.212121212121211</v>
      </c>
      <c r="Y10" s="15">
        <f t="shared" si="10"/>
        <v>31.818181818181817</v>
      </c>
      <c r="Z10" s="15">
        <f t="shared" si="10"/>
        <v>13.636363636363635</v>
      </c>
      <c r="AA10" s="15">
        <f t="shared" si="10"/>
        <v>12.121212121212121</v>
      </c>
      <c r="AB10" s="15">
        <f t="shared" si="10"/>
        <v>10.606060606060606</v>
      </c>
      <c r="AC10" s="43">
        <f t="shared" si="11"/>
        <v>4.9830508474576272</v>
      </c>
      <c r="AD10" s="28">
        <f t="shared" si="11"/>
        <v>66</v>
      </c>
      <c r="AE10" s="15">
        <f t="shared" si="12"/>
        <v>51.515151515151516</v>
      </c>
      <c r="AF10" s="15">
        <f t="shared" si="12"/>
        <v>19.696969696969695</v>
      </c>
      <c r="AG10" s="15">
        <f t="shared" si="12"/>
        <v>13.636363636363635</v>
      </c>
      <c r="AH10" s="15">
        <f t="shared" si="12"/>
        <v>6.0606060606060606</v>
      </c>
      <c r="AI10" s="15">
        <f t="shared" si="12"/>
        <v>6.0606060606060606</v>
      </c>
      <c r="AJ10" s="15">
        <f t="shared" si="12"/>
        <v>3.0303030303030303</v>
      </c>
      <c r="AK10" s="43">
        <f t="shared" si="13"/>
        <v>1.09375</v>
      </c>
    </row>
    <row r="11" spans="1:37" ht="15" customHeight="1" x14ac:dyDescent="0.15">
      <c r="A11" s="13"/>
      <c r="B11" s="25"/>
      <c r="C11" s="131" t="s">
        <v>288</v>
      </c>
      <c r="D11" s="28">
        <f t="shared" si="5"/>
        <v>2993</v>
      </c>
      <c r="E11" s="15">
        <f t="shared" ref="E11:M11" si="18">IF($D11=0,0,E152/$D11*100)</f>
        <v>7.8850651520213839</v>
      </c>
      <c r="F11" s="15">
        <f t="shared" si="18"/>
        <v>5.0116939525559641</v>
      </c>
      <c r="G11" s="15">
        <f t="shared" si="18"/>
        <v>4.8446374874707656</v>
      </c>
      <c r="H11" s="15">
        <f t="shared" si="18"/>
        <v>22.018042098229202</v>
      </c>
      <c r="I11" s="15">
        <f t="shared" si="18"/>
        <v>18.476445038422987</v>
      </c>
      <c r="J11" s="15">
        <f t="shared" si="18"/>
        <v>16.137654527230204</v>
      </c>
      <c r="K11" s="15">
        <f t="shared" si="18"/>
        <v>15.770130304042768</v>
      </c>
      <c r="L11" s="15">
        <f t="shared" si="18"/>
        <v>9.7560975609756095</v>
      </c>
      <c r="M11" s="15">
        <f t="shared" si="18"/>
        <v>0.10023387905111927</v>
      </c>
      <c r="N11" s="28">
        <f t="shared" si="7"/>
        <v>2479</v>
      </c>
      <c r="O11" s="15">
        <f t="shared" si="8"/>
        <v>6.6155707946752722</v>
      </c>
      <c r="P11" s="15">
        <f t="shared" si="8"/>
        <v>13.83622428398548</v>
      </c>
      <c r="Q11" s="15">
        <f t="shared" si="8"/>
        <v>31.222267043162567</v>
      </c>
      <c r="R11" s="15">
        <f t="shared" si="8"/>
        <v>19.402985074626866</v>
      </c>
      <c r="S11" s="15">
        <f t="shared" si="8"/>
        <v>8.7938684953610338</v>
      </c>
      <c r="T11" s="15">
        <f t="shared" si="8"/>
        <v>2.9043969342476808</v>
      </c>
      <c r="U11" s="15">
        <f t="shared" si="8"/>
        <v>17.224687373941105</v>
      </c>
      <c r="V11" s="28">
        <f t="shared" si="9"/>
        <v>57</v>
      </c>
      <c r="W11" s="15">
        <f t="shared" si="10"/>
        <v>5.2631578947368416</v>
      </c>
      <c r="X11" s="15">
        <f t="shared" si="10"/>
        <v>19.298245614035086</v>
      </c>
      <c r="Y11" s="15">
        <f t="shared" si="10"/>
        <v>26.315789473684209</v>
      </c>
      <c r="Z11" s="15">
        <f t="shared" si="10"/>
        <v>7.0175438596491224</v>
      </c>
      <c r="AA11" s="15">
        <f t="shared" si="10"/>
        <v>12.280701754385964</v>
      </c>
      <c r="AB11" s="15">
        <f t="shared" si="10"/>
        <v>29.82456140350877</v>
      </c>
      <c r="AC11" s="43">
        <f t="shared" si="11"/>
        <v>5.9749999999999996</v>
      </c>
      <c r="AD11" s="28">
        <f t="shared" si="11"/>
        <v>57</v>
      </c>
      <c r="AE11" s="15">
        <f t="shared" si="12"/>
        <v>54.385964912280706</v>
      </c>
      <c r="AF11" s="15">
        <f t="shared" si="12"/>
        <v>15.789473684210526</v>
      </c>
      <c r="AG11" s="15">
        <f t="shared" si="12"/>
        <v>10.526315789473683</v>
      </c>
      <c r="AH11" s="15">
        <f t="shared" si="12"/>
        <v>7.0175438596491224</v>
      </c>
      <c r="AI11" s="15">
        <f t="shared" si="12"/>
        <v>5.2631578947368416</v>
      </c>
      <c r="AJ11" s="15">
        <f t="shared" si="12"/>
        <v>7.0175438596491224</v>
      </c>
      <c r="AK11" s="43">
        <f t="shared" si="13"/>
        <v>1.1886792452830188</v>
      </c>
    </row>
    <row r="12" spans="1:37" ht="15" customHeight="1" x14ac:dyDescent="0.15">
      <c r="A12" s="13"/>
      <c r="B12" s="25"/>
      <c r="C12" s="131" t="s">
        <v>287</v>
      </c>
      <c r="D12" s="28">
        <f t="shared" si="5"/>
        <v>4547</v>
      </c>
      <c r="E12" s="15">
        <f t="shared" ref="E12:M12" si="19">IF($D12=0,0,E153/$D12*100)</f>
        <v>3.2768858588080056</v>
      </c>
      <c r="F12" s="15">
        <f t="shared" si="19"/>
        <v>7.3894875742247637</v>
      </c>
      <c r="G12" s="15">
        <f t="shared" si="19"/>
        <v>6.5977567627006826</v>
      </c>
      <c r="H12" s="15">
        <f t="shared" si="19"/>
        <v>23.048163624367714</v>
      </c>
      <c r="I12" s="15">
        <f t="shared" si="19"/>
        <v>18.121838574884539</v>
      </c>
      <c r="J12" s="15">
        <f t="shared" si="19"/>
        <v>14.976907851330548</v>
      </c>
      <c r="K12" s="15">
        <f t="shared" si="19"/>
        <v>16.340444248955354</v>
      </c>
      <c r="L12" s="15">
        <f t="shared" si="19"/>
        <v>9.500769738288982</v>
      </c>
      <c r="M12" s="15">
        <f t="shared" si="19"/>
        <v>0.7477457664394106</v>
      </c>
      <c r="N12" s="28">
        <f t="shared" si="7"/>
        <v>4039</v>
      </c>
      <c r="O12" s="15">
        <f t="shared" si="8"/>
        <v>8.8635800940826925</v>
      </c>
      <c r="P12" s="15">
        <f t="shared" si="8"/>
        <v>17.430056944788312</v>
      </c>
      <c r="Q12" s="15">
        <f t="shared" si="8"/>
        <v>32.359494924486256</v>
      </c>
      <c r="R12" s="15">
        <f t="shared" si="8"/>
        <v>20.27729636048527</v>
      </c>
      <c r="S12" s="15">
        <f t="shared" si="8"/>
        <v>9.0368903193859875</v>
      </c>
      <c r="T12" s="15">
        <f t="shared" si="8"/>
        <v>1.931171081950978</v>
      </c>
      <c r="U12" s="15">
        <f t="shared" si="8"/>
        <v>10.1015102748205</v>
      </c>
      <c r="V12" s="28">
        <f t="shared" si="9"/>
        <v>85</v>
      </c>
      <c r="W12" s="15">
        <f t="shared" si="10"/>
        <v>1.1764705882352942</v>
      </c>
      <c r="X12" s="15">
        <f t="shared" si="10"/>
        <v>24.705882352941178</v>
      </c>
      <c r="Y12" s="15">
        <f t="shared" si="10"/>
        <v>16.470588235294116</v>
      </c>
      <c r="Z12" s="15">
        <f t="shared" si="10"/>
        <v>16.470588235294116</v>
      </c>
      <c r="AA12" s="15">
        <f t="shared" si="10"/>
        <v>17.647058823529413</v>
      </c>
      <c r="AB12" s="15">
        <f t="shared" si="10"/>
        <v>23.52941176470588</v>
      </c>
      <c r="AC12" s="43">
        <f t="shared" si="11"/>
        <v>6.3076923076923075</v>
      </c>
      <c r="AD12" s="28">
        <f t="shared" si="11"/>
        <v>85</v>
      </c>
      <c r="AE12" s="15">
        <f t="shared" si="12"/>
        <v>44.705882352941181</v>
      </c>
      <c r="AF12" s="15">
        <f t="shared" si="12"/>
        <v>23.52941176470588</v>
      </c>
      <c r="AG12" s="15">
        <f t="shared" si="12"/>
        <v>7.0588235294117645</v>
      </c>
      <c r="AH12" s="15">
        <f t="shared" si="12"/>
        <v>7.0588235294117645</v>
      </c>
      <c r="AI12" s="15">
        <f t="shared" si="12"/>
        <v>10.588235294117647</v>
      </c>
      <c r="AJ12" s="15">
        <f t="shared" si="12"/>
        <v>7.0588235294117645</v>
      </c>
      <c r="AK12" s="43">
        <f t="shared" si="13"/>
        <v>1.4050632911392404</v>
      </c>
    </row>
    <row r="13" spans="1:37" ht="15" customHeight="1" x14ac:dyDescent="0.15">
      <c r="A13" s="13"/>
      <c r="B13" s="25"/>
      <c r="C13" s="131" t="s">
        <v>286</v>
      </c>
      <c r="D13" s="28">
        <f t="shared" si="5"/>
        <v>6456</v>
      </c>
      <c r="E13" s="15">
        <f t="shared" ref="E13:M13" si="20">IF($D13=0,0,E154/$D13*100)</f>
        <v>3.4851301115241635</v>
      </c>
      <c r="F13" s="15">
        <f t="shared" si="20"/>
        <v>6.7379182156133828</v>
      </c>
      <c r="G13" s="15">
        <f t="shared" si="20"/>
        <v>5.0340768277571248</v>
      </c>
      <c r="H13" s="15">
        <f t="shared" si="20"/>
        <v>21.437422552664188</v>
      </c>
      <c r="I13" s="15">
        <f t="shared" si="20"/>
        <v>17.131350681536556</v>
      </c>
      <c r="J13" s="15">
        <f t="shared" si="20"/>
        <v>16.186493184634447</v>
      </c>
      <c r="K13" s="15">
        <f t="shared" si="20"/>
        <v>18.076208178438662</v>
      </c>
      <c r="L13" s="15">
        <f t="shared" si="20"/>
        <v>11.198884758364311</v>
      </c>
      <c r="M13" s="15">
        <f t="shared" si="20"/>
        <v>0.71251548946716237</v>
      </c>
      <c r="N13" s="28">
        <f t="shared" si="7"/>
        <v>6157</v>
      </c>
      <c r="O13" s="15">
        <f t="shared" si="8"/>
        <v>7.7310378431054083</v>
      </c>
      <c r="P13" s="15">
        <f t="shared" si="8"/>
        <v>11.32044827026149</v>
      </c>
      <c r="Q13" s="15">
        <f t="shared" si="8"/>
        <v>21.179145687834986</v>
      </c>
      <c r="R13" s="15">
        <f t="shared" si="8"/>
        <v>17.768393698229655</v>
      </c>
      <c r="S13" s="15">
        <f t="shared" si="8"/>
        <v>11.986356992041578</v>
      </c>
      <c r="T13" s="15">
        <f t="shared" si="8"/>
        <v>3.735585512424882</v>
      </c>
      <c r="U13" s="15">
        <f t="shared" si="8"/>
        <v>26.279031996101999</v>
      </c>
      <c r="V13" s="28">
        <f t="shared" si="9"/>
        <v>119</v>
      </c>
      <c r="W13" s="15">
        <f t="shared" si="10"/>
        <v>0.84033613445378152</v>
      </c>
      <c r="X13" s="15">
        <f t="shared" si="10"/>
        <v>23.52941176470588</v>
      </c>
      <c r="Y13" s="15">
        <f t="shared" si="10"/>
        <v>13.445378151260504</v>
      </c>
      <c r="Z13" s="15">
        <f t="shared" si="10"/>
        <v>15.966386554621847</v>
      </c>
      <c r="AA13" s="15">
        <f t="shared" si="10"/>
        <v>25.210084033613445</v>
      </c>
      <c r="AB13" s="15">
        <f t="shared" si="10"/>
        <v>21.008403361344538</v>
      </c>
      <c r="AC13" s="43">
        <f t="shared" si="11"/>
        <v>7.8191489361702127</v>
      </c>
      <c r="AD13" s="28">
        <f t="shared" si="11"/>
        <v>119</v>
      </c>
      <c r="AE13" s="15">
        <f t="shared" si="12"/>
        <v>41.17647058823529</v>
      </c>
      <c r="AF13" s="15">
        <f t="shared" si="12"/>
        <v>11.76470588235294</v>
      </c>
      <c r="AG13" s="15">
        <f t="shared" si="12"/>
        <v>5.8823529411764701</v>
      </c>
      <c r="AH13" s="15">
        <f t="shared" si="12"/>
        <v>4.2016806722689077</v>
      </c>
      <c r="AI13" s="15">
        <f t="shared" si="12"/>
        <v>26.890756302521009</v>
      </c>
      <c r="AJ13" s="15">
        <f t="shared" si="12"/>
        <v>10.084033613445378</v>
      </c>
      <c r="AK13" s="43">
        <f t="shared" si="13"/>
        <v>2.9626168224299065</v>
      </c>
    </row>
    <row r="14" spans="1:37" ht="15" customHeight="1" x14ac:dyDescent="0.15">
      <c r="A14" s="13"/>
      <c r="B14" s="25"/>
      <c r="C14" s="131" t="s">
        <v>285</v>
      </c>
      <c r="D14" s="28">
        <f t="shared" si="5"/>
        <v>14798</v>
      </c>
      <c r="E14" s="15">
        <f t="shared" ref="E14:M14" si="21">IF($D14=0,0,E155/$D14*100)</f>
        <v>6.2170563589674277</v>
      </c>
      <c r="F14" s="15">
        <f t="shared" si="21"/>
        <v>8.2240843357210434</v>
      </c>
      <c r="G14" s="15">
        <f t="shared" si="21"/>
        <v>6.0954182997702393</v>
      </c>
      <c r="H14" s="15">
        <f t="shared" si="21"/>
        <v>21.029868901202864</v>
      </c>
      <c r="I14" s="15">
        <f t="shared" si="21"/>
        <v>16.272469252601702</v>
      </c>
      <c r="J14" s="15">
        <f t="shared" si="21"/>
        <v>14.80605487228004</v>
      </c>
      <c r="K14" s="15">
        <f t="shared" si="21"/>
        <v>15.725097986214355</v>
      </c>
      <c r="L14" s="15">
        <f t="shared" si="21"/>
        <v>10.244627652385457</v>
      </c>
      <c r="M14" s="15">
        <f t="shared" si="21"/>
        <v>1.3853223408568724</v>
      </c>
      <c r="N14" s="28">
        <f t="shared" si="7"/>
        <v>14021</v>
      </c>
      <c r="O14" s="15">
        <f t="shared" si="8"/>
        <v>11.161828685543114</v>
      </c>
      <c r="P14" s="15">
        <f t="shared" si="8"/>
        <v>12.859282504814207</v>
      </c>
      <c r="Q14" s="15">
        <f t="shared" si="8"/>
        <v>25.789886598673416</v>
      </c>
      <c r="R14" s="15">
        <f t="shared" si="8"/>
        <v>19.713287212039084</v>
      </c>
      <c r="S14" s="15">
        <f t="shared" si="8"/>
        <v>8.0022822908494398</v>
      </c>
      <c r="T14" s="15">
        <f t="shared" si="8"/>
        <v>2.054061764496113</v>
      </c>
      <c r="U14" s="15">
        <f t="shared" si="8"/>
        <v>20.419370943584621</v>
      </c>
      <c r="V14" s="28">
        <f t="shared" si="9"/>
        <v>271</v>
      </c>
      <c r="W14" s="15">
        <f t="shared" si="10"/>
        <v>5.5350553505535052</v>
      </c>
      <c r="X14" s="15">
        <f t="shared" si="10"/>
        <v>28.782287822878228</v>
      </c>
      <c r="Y14" s="15">
        <f t="shared" si="10"/>
        <v>19.188191881918819</v>
      </c>
      <c r="Z14" s="15">
        <f t="shared" si="10"/>
        <v>12.915129151291513</v>
      </c>
      <c r="AA14" s="15">
        <f t="shared" si="10"/>
        <v>15.867158671586715</v>
      </c>
      <c r="AB14" s="15">
        <f t="shared" si="10"/>
        <v>17.712177121771216</v>
      </c>
      <c r="AC14" s="43">
        <f t="shared" si="11"/>
        <v>5.7892376681614346</v>
      </c>
      <c r="AD14" s="28">
        <f t="shared" si="11"/>
        <v>271</v>
      </c>
      <c r="AE14" s="15">
        <f t="shared" si="12"/>
        <v>47.601476014760145</v>
      </c>
      <c r="AF14" s="15">
        <f t="shared" si="12"/>
        <v>18.081180811808117</v>
      </c>
      <c r="AG14" s="15">
        <f t="shared" si="12"/>
        <v>7.7490774907749085</v>
      </c>
      <c r="AH14" s="15">
        <f t="shared" si="12"/>
        <v>3.6900369003690034</v>
      </c>
      <c r="AI14" s="15">
        <f t="shared" si="12"/>
        <v>13.653136531365314</v>
      </c>
      <c r="AJ14" s="15">
        <f t="shared" si="12"/>
        <v>9.2250922509225095</v>
      </c>
      <c r="AK14" s="43">
        <f t="shared" si="13"/>
        <v>1.6382113821138211</v>
      </c>
    </row>
    <row r="15" spans="1:37" ht="15" customHeight="1" x14ac:dyDescent="0.15">
      <c r="A15" s="13"/>
      <c r="B15" s="26"/>
      <c r="C15" s="129" t="s">
        <v>284</v>
      </c>
      <c r="D15" s="29">
        <f t="shared" si="5"/>
        <v>22183</v>
      </c>
      <c r="E15" s="9">
        <f t="shared" ref="E15:M15" si="22">IF($D15=0,0,E156/$D15*100)</f>
        <v>4.287066672677275</v>
      </c>
      <c r="F15" s="9">
        <f t="shared" si="22"/>
        <v>5.8062480277690121</v>
      </c>
      <c r="G15" s="9">
        <f t="shared" si="22"/>
        <v>5.0489113284947935</v>
      </c>
      <c r="H15" s="9">
        <f t="shared" si="22"/>
        <v>21.381237884866792</v>
      </c>
      <c r="I15" s="9">
        <f t="shared" si="22"/>
        <v>18.87932200333589</v>
      </c>
      <c r="J15" s="9">
        <f t="shared" si="22"/>
        <v>16.472073209214262</v>
      </c>
      <c r="K15" s="9">
        <f t="shared" si="22"/>
        <v>17.608078258125591</v>
      </c>
      <c r="L15" s="9">
        <f t="shared" si="22"/>
        <v>10.142902222422576</v>
      </c>
      <c r="M15" s="9">
        <f t="shared" si="22"/>
        <v>0.37416039309381055</v>
      </c>
      <c r="N15" s="29">
        <f t="shared" si="7"/>
        <v>17633</v>
      </c>
      <c r="O15" s="9">
        <f t="shared" si="8"/>
        <v>12.215731866386887</v>
      </c>
      <c r="P15" s="9">
        <f t="shared" si="8"/>
        <v>13.786650031191517</v>
      </c>
      <c r="Q15" s="9">
        <f t="shared" si="8"/>
        <v>31.446719219644987</v>
      </c>
      <c r="R15" s="9">
        <f t="shared" si="8"/>
        <v>22.469233822945615</v>
      </c>
      <c r="S15" s="9">
        <f t="shared" si="8"/>
        <v>8.6088583905177796</v>
      </c>
      <c r="T15" s="9">
        <f t="shared" si="8"/>
        <v>2.478307718482391</v>
      </c>
      <c r="U15" s="9">
        <f t="shared" si="8"/>
        <v>8.9944989508308293</v>
      </c>
      <c r="V15" s="29">
        <f t="shared" si="9"/>
        <v>462</v>
      </c>
      <c r="W15" s="9">
        <f t="shared" si="10"/>
        <v>8.8744588744588757</v>
      </c>
      <c r="X15" s="9">
        <f t="shared" si="10"/>
        <v>21.212121212121211</v>
      </c>
      <c r="Y15" s="9">
        <f t="shared" si="10"/>
        <v>22.943722943722943</v>
      </c>
      <c r="Z15" s="9">
        <f t="shared" si="10"/>
        <v>15.151515151515152</v>
      </c>
      <c r="AA15" s="9">
        <f t="shared" si="10"/>
        <v>12.121212121212121</v>
      </c>
      <c r="AB15" s="9">
        <f t="shared" si="10"/>
        <v>19.696969696969695</v>
      </c>
      <c r="AC15" s="27">
        <f t="shared" si="11"/>
        <v>5.6361185983827493</v>
      </c>
      <c r="AD15" s="29">
        <f t="shared" si="11"/>
        <v>462</v>
      </c>
      <c r="AE15" s="9">
        <f t="shared" si="12"/>
        <v>50</v>
      </c>
      <c r="AF15" s="9">
        <f t="shared" si="12"/>
        <v>16.666666666666664</v>
      </c>
      <c r="AG15" s="9">
        <f t="shared" si="12"/>
        <v>11.688311688311687</v>
      </c>
      <c r="AH15" s="9">
        <f t="shared" si="12"/>
        <v>5.8441558441558437</v>
      </c>
      <c r="AI15" s="9">
        <f t="shared" si="12"/>
        <v>8.0086580086580081</v>
      </c>
      <c r="AJ15" s="9">
        <f t="shared" si="12"/>
        <v>7.7922077922077921</v>
      </c>
      <c r="AK15" s="27">
        <f t="shared" si="13"/>
        <v>1.2230046948356808</v>
      </c>
    </row>
    <row r="16" spans="1:37" ht="15" customHeight="1" x14ac:dyDescent="0.15">
      <c r="A16" s="13"/>
      <c r="B16" s="14" t="s">
        <v>2</v>
      </c>
      <c r="C16" s="53" t="s">
        <v>90</v>
      </c>
      <c r="D16" s="28">
        <f t="shared" si="5"/>
        <v>20909</v>
      </c>
      <c r="E16" s="28">
        <f t="shared" ref="E16:M16" si="23">E157</f>
        <v>741</v>
      </c>
      <c r="F16" s="28">
        <f t="shared" si="23"/>
        <v>544</v>
      </c>
      <c r="G16" s="28">
        <f t="shared" si="23"/>
        <v>637</v>
      </c>
      <c r="H16" s="28">
        <f t="shared" si="23"/>
        <v>3553</v>
      </c>
      <c r="I16" s="28">
        <f t="shared" si="23"/>
        <v>3951</v>
      </c>
      <c r="J16" s="28">
        <f t="shared" si="23"/>
        <v>3962</v>
      </c>
      <c r="K16" s="28">
        <f t="shared" si="23"/>
        <v>4179</v>
      </c>
      <c r="L16" s="28">
        <f t="shared" si="23"/>
        <v>3018</v>
      </c>
      <c r="M16" s="28">
        <f t="shared" si="23"/>
        <v>324</v>
      </c>
      <c r="N16" s="28">
        <f t="shared" si="7"/>
        <v>16048</v>
      </c>
      <c r="O16" s="28">
        <f t="shared" ref="O16:U16" si="24">O157</f>
        <v>1523</v>
      </c>
      <c r="P16" s="28">
        <f t="shared" si="24"/>
        <v>2087</v>
      </c>
      <c r="Q16" s="28">
        <f t="shared" si="24"/>
        <v>3757</v>
      </c>
      <c r="R16" s="28">
        <f t="shared" si="24"/>
        <v>3414</v>
      </c>
      <c r="S16" s="28">
        <f t="shared" si="24"/>
        <v>1687</v>
      </c>
      <c r="T16" s="28">
        <f t="shared" si="24"/>
        <v>487</v>
      </c>
      <c r="U16" s="28">
        <f t="shared" si="24"/>
        <v>3093</v>
      </c>
      <c r="V16" s="28">
        <f t="shared" si="9"/>
        <v>847</v>
      </c>
      <c r="W16" s="28">
        <f t="shared" ref="W16:AB16" si="25">W157</f>
        <v>207</v>
      </c>
      <c r="X16" s="28">
        <f t="shared" si="25"/>
        <v>262</v>
      </c>
      <c r="Y16" s="28">
        <f t="shared" si="25"/>
        <v>68</v>
      </c>
      <c r="Z16" s="28">
        <f t="shared" si="25"/>
        <v>44</v>
      </c>
      <c r="AA16" s="28">
        <f t="shared" si="25"/>
        <v>47</v>
      </c>
      <c r="AB16" s="28">
        <f t="shared" si="25"/>
        <v>219</v>
      </c>
      <c r="AC16" s="43">
        <f t="shared" si="11"/>
        <v>3.0509554140127388</v>
      </c>
      <c r="AD16" s="28">
        <f t="shared" si="11"/>
        <v>847</v>
      </c>
      <c r="AE16" s="28">
        <f t="shared" ref="AE16:AJ16" si="26">AE157</f>
        <v>520</v>
      </c>
      <c r="AF16" s="28">
        <f t="shared" si="26"/>
        <v>80</v>
      </c>
      <c r="AG16" s="28">
        <f t="shared" si="26"/>
        <v>38</v>
      </c>
      <c r="AH16" s="28">
        <f t="shared" si="26"/>
        <v>16</v>
      </c>
      <c r="AI16" s="28">
        <f t="shared" si="26"/>
        <v>51</v>
      </c>
      <c r="AJ16" s="28">
        <f t="shared" si="26"/>
        <v>142</v>
      </c>
      <c r="AK16" s="43">
        <f t="shared" si="13"/>
        <v>0.97163120567375882</v>
      </c>
    </row>
    <row r="17" spans="1:37" ht="15" customHeight="1" x14ac:dyDescent="0.15">
      <c r="A17" s="13"/>
      <c r="B17" s="14" t="s">
        <v>3</v>
      </c>
      <c r="C17" s="132"/>
      <c r="D17" s="38">
        <f>IF(SUM(E17:M17)&gt;100,"－",SUM(E17:M17))</f>
        <v>100</v>
      </c>
      <c r="E17" s="38">
        <f t="shared" ref="E17:M17" si="27">E157/$D16*100</f>
        <v>3.5439284518628345</v>
      </c>
      <c r="F17" s="38">
        <f t="shared" si="27"/>
        <v>2.6017504423932278</v>
      </c>
      <c r="G17" s="38">
        <f t="shared" si="27"/>
        <v>3.0465349849347172</v>
      </c>
      <c r="H17" s="38">
        <f t="shared" si="27"/>
        <v>16.992682576880767</v>
      </c>
      <c r="I17" s="38">
        <f t="shared" si="27"/>
        <v>18.896169113778754</v>
      </c>
      <c r="J17" s="38">
        <f t="shared" si="27"/>
        <v>18.948778038165383</v>
      </c>
      <c r="K17" s="38">
        <f t="shared" si="27"/>
        <v>19.986608637428859</v>
      </c>
      <c r="L17" s="38">
        <f t="shared" si="27"/>
        <v>14.433975799894782</v>
      </c>
      <c r="M17" s="38">
        <f t="shared" si="27"/>
        <v>1.5495719546606725</v>
      </c>
      <c r="N17" s="38">
        <f>IF(SUM(O17:U17)&gt;100,"－",SUM(O17:U17))</f>
        <v>100</v>
      </c>
      <c r="O17" s="38">
        <f t="shared" ref="O17:U17" si="28">O157/$N16*100</f>
        <v>9.4902791625124632</v>
      </c>
      <c r="P17" s="38">
        <f t="shared" si="28"/>
        <v>13.004735792622132</v>
      </c>
      <c r="Q17" s="38">
        <f t="shared" si="28"/>
        <v>23.41101694915254</v>
      </c>
      <c r="R17" s="38">
        <f t="shared" si="28"/>
        <v>21.273678963110669</v>
      </c>
      <c r="S17" s="38">
        <f t="shared" si="28"/>
        <v>10.512213359920239</v>
      </c>
      <c r="T17" s="38">
        <f t="shared" si="28"/>
        <v>3.0346460618145565</v>
      </c>
      <c r="U17" s="38">
        <f t="shared" si="28"/>
        <v>19.273429710867397</v>
      </c>
      <c r="V17" s="38">
        <f>IF(SUM(W17:AB17)&gt;100,"－",SUM(W17:AB17))</f>
        <v>100</v>
      </c>
      <c r="W17" s="38">
        <f t="shared" ref="W17:AB17" si="29">W157/$V16*100</f>
        <v>24.439197166469896</v>
      </c>
      <c r="X17" s="38">
        <f t="shared" si="29"/>
        <v>30.932703659976386</v>
      </c>
      <c r="Y17" s="38">
        <f t="shared" si="29"/>
        <v>8.0283353010625742</v>
      </c>
      <c r="Z17" s="38">
        <f t="shared" si="29"/>
        <v>5.1948051948051948</v>
      </c>
      <c r="AA17" s="38">
        <f t="shared" si="29"/>
        <v>5.548996458087367</v>
      </c>
      <c r="AB17" s="38">
        <f t="shared" si="29"/>
        <v>25.855962219598581</v>
      </c>
      <c r="AC17" s="39" t="s">
        <v>100</v>
      </c>
      <c r="AD17" s="38">
        <f>IF(SUM(AE17:AJ17)&gt;100,"－",SUM(AE17:AJ17))</f>
        <v>100</v>
      </c>
      <c r="AE17" s="38">
        <f t="shared" ref="AE17:AJ17" si="30">AE157/$AD16*100</f>
        <v>61.393152302243216</v>
      </c>
      <c r="AF17" s="38">
        <f t="shared" si="30"/>
        <v>9.445100354191263</v>
      </c>
      <c r="AG17" s="38">
        <f t="shared" si="30"/>
        <v>4.4864226682408495</v>
      </c>
      <c r="AH17" s="38">
        <f t="shared" si="30"/>
        <v>1.8890200708382525</v>
      </c>
      <c r="AI17" s="38">
        <f t="shared" si="30"/>
        <v>6.0212514757969302</v>
      </c>
      <c r="AJ17" s="38">
        <f t="shared" si="30"/>
        <v>16.765053128689491</v>
      </c>
      <c r="AK17" s="39" t="s">
        <v>100</v>
      </c>
    </row>
    <row r="18" spans="1:37" ht="15" customHeight="1" x14ac:dyDescent="0.15">
      <c r="A18" s="13"/>
      <c r="B18" s="14" t="s">
        <v>4</v>
      </c>
      <c r="C18" s="131" t="s">
        <v>293</v>
      </c>
      <c r="D18" s="28">
        <f t="shared" ref="D18:D28" si="31">D159</f>
        <v>3302</v>
      </c>
      <c r="E18" s="15">
        <f t="shared" ref="E18:M18" si="32">IF($D18=0,0,E159/$D18*100)</f>
        <v>2.3319200484554816</v>
      </c>
      <c r="F18" s="15">
        <f t="shared" si="32"/>
        <v>1.7565112053301031</v>
      </c>
      <c r="G18" s="15">
        <f t="shared" si="32"/>
        <v>2.7559055118110236</v>
      </c>
      <c r="H18" s="15">
        <f t="shared" si="32"/>
        <v>16.2023016353725</v>
      </c>
      <c r="I18" s="15">
        <f t="shared" si="32"/>
        <v>19.836462749848575</v>
      </c>
      <c r="J18" s="15">
        <f t="shared" si="32"/>
        <v>21.562689279224713</v>
      </c>
      <c r="K18" s="15">
        <f t="shared" si="32"/>
        <v>22.168382798304059</v>
      </c>
      <c r="L18" s="15">
        <f t="shared" si="32"/>
        <v>12.840702604482132</v>
      </c>
      <c r="M18" s="15">
        <f t="shared" si="32"/>
        <v>0.54512416717141132</v>
      </c>
      <c r="N18" s="28">
        <f t="shared" ref="N18:N28" si="33">N159</f>
        <v>2712</v>
      </c>
      <c r="O18" s="15">
        <f t="shared" ref="O18:U27" si="34">IF($N18=0,0,O159/$N18*100)</f>
        <v>8.5176991150442465</v>
      </c>
      <c r="P18" s="15">
        <f t="shared" si="34"/>
        <v>15.15486725663717</v>
      </c>
      <c r="Q18" s="15">
        <f t="shared" si="34"/>
        <v>27.359882005899706</v>
      </c>
      <c r="R18" s="15">
        <f t="shared" si="34"/>
        <v>24.078171091445427</v>
      </c>
      <c r="S18" s="15">
        <f t="shared" si="34"/>
        <v>10.914454277286136</v>
      </c>
      <c r="T18" s="15">
        <f t="shared" si="34"/>
        <v>2.2123893805309733</v>
      </c>
      <c r="U18" s="15">
        <f t="shared" si="34"/>
        <v>11.762536873156341</v>
      </c>
      <c r="V18" s="28">
        <f t="shared" ref="V18:V28" si="35">V159</f>
        <v>154</v>
      </c>
      <c r="W18" s="15">
        <f t="shared" ref="W18:AB27" si="36">IF($V18=0,0,W159/$V18*100)</f>
        <v>31.168831168831169</v>
      </c>
      <c r="X18" s="15">
        <f t="shared" si="36"/>
        <v>29.870129870129869</v>
      </c>
      <c r="Y18" s="15">
        <f t="shared" si="36"/>
        <v>11.038961038961039</v>
      </c>
      <c r="Z18" s="15">
        <f t="shared" si="36"/>
        <v>5.8441558441558437</v>
      </c>
      <c r="AA18" s="15">
        <f t="shared" si="36"/>
        <v>3.2467532467532463</v>
      </c>
      <c r="AB18" s="15">
        <f t="shared" si="36"/>
        <v>18.831168831168831</v>
      </c>
      <c r="AC18" s="43">
        <f t="shared" ref="AC18:AD28" si="37">AC159</f>
        <v>2.5760000000000001</v>
      </c>
      <c r="AD18" s="28">
        <f t="shared" si="37"/>
        <v>154</v>
      </c>
      <c r="AE18" s="15">
        <f t="shared" ref="AE18:AJ27" si="38">IF($AD18=0,0,AE159/$AD18*100)</f>
        <v>68.831168831168839</v>
      </c>
      <c r="AF18" s="15">
        <f t="shared" si="38"/>
        <v>8.4415584415584419</v>
      </c>
      <c r="AG18" s="15">
        <f t="shared" si="38"/>
        <v>5.8441558441558437</v>
      </c>
      <c r="AH18" s="15">
        <f t="shared" si="38"/>
        <v>0</v>
      </c>
      <c r="AI18" s="15">
        <f t="shared" si="38"/>
        <v>5.1948051948051948</v>
      </c>
      <c r="AJ18" s="15">
        <f t="shared" si="38"/>
        <v>11.688311688311687</v>
      </c>
      <c r="AK18" s="43">
        <f t="shared" ref="AK18:AK28" si="39">AK159</f>
        <v>0.67647058823529416</v>
      </c>
    </row>
    <row r="19" spans="1:37" ht="15" customHeight="1" x14ac:dyDescent="0.15">
      <c r="A19" s="13"/>
      <c r="B19" s="14"/>
      <c r="C19" s="131" t="s">
        <v>292</v>
      </c>
      <c r="D19" s="28">
        <f t="shared" si="31"/>
        <v>2482</v>
      </c>
      <c r="E19" s="15">
        <f t="shared" ref="E19:M19" si="40">IF($D19=0,0,E160/$D19*100)</f>
        <v>2.5382755842062852</v>
      </c>
      <c r="F19" s="15">
        <f t="shared" si="40"/>
        <v>1.0475423045930701</v>
      </c>
      <c r="G19" s="15">
        <f t="shared" si="40"/>
        <v>2.17566478646253</v>
      </c>
      <c r="H19" s="15">
        <f t="shared" si="40"/>
        <v>15.028203062046735</v>
      </c>
      <c r="I19" s="15">
        <f t="shared" si="40"/>
        <v>18.936341659951651</v>
      </c>
      <c r="J19" s="15">
        <f t="shared" si="40"/>
        <v>19.98388396454472</v>
      </c>
      <c r="K19" s="15">
        <f t="shared" si="40"/>
        <v>23.086220789685736</v>
      </c>
      <c r="L19" s="15">
        <f t="shared" si="40"/>
        <v>16.43835616438356</v>
      </c>
      <c r="M19" s="15">
        <f t="shared" si="40"/>
        <v>0.76551168412570514</v>
      </c>
      <c r="N19" s="28">
        <f t="shared" si="33"/>
        <v>2034</v>
      </c>
      <c r="O19" s="15">
        <f t="shared" si="34"/>
        <v>6.8829891838741402</v>
      </c>
      <c r="P19" s="15">
        <f t="shared" si="34"/>
        <v>14.011799410029498</v>
      </c>
      <c r="Q19" s="15">
        <f t="shared" si="34"/>
        <v>25.417895771878072</v>
      </c>
      <c r="R19" s="15">
        <f t="shared" si="34"/>
        <v>22.566371681415927</v>
      </c>
      <c r="S19" s="15">
        <f t="shared" si="34"/>
        <v>10.07866273352999</v>
      </c>
      <c r="T19" s="15">
        <f t="shared" si="34"/>
        <v>3.2940019665683384</v>
      </c>
      <c r="U19" s="15">
        <f t="shared" si="34"/>
        <v>17.748279252704034</v>
      </c>
      <c r="V19" s="28">
        <f t="shared" si="35"/>
        <v>107</v>
      </c>
      <c r="W19" s="15">
        <f t="shared" si="36"/>
        <v>20.5607476635514</v>
      </c>
      <c r="X19" s="15">
        <f t="shared" si="36"/>
        <v>35.514018691588781</v>
      </c>
      <c r="Y19" s="15">
        <f t="shared" si="36"/>
        <v>5.6074766355140184</v>
      </c>
      <c r="Z19" s="15">
        <f t="shared" si="36"/>
        <v>5.6074766355140184</v>
      </c>
      <c r="AA19" s="15">
        <f t="shared" si="36"/>
        <v>8.4112149532710276</v>
      </c>
      <c r="AB19" s="15">
        <f t="shared" si="36"/>
        <v>24.299065420560748</v>
      </c>
      <c r="AC19" s="43">
        <f t="shared" si="37"/>
        <v>3.8888888888888888</v>
      </c>
      <c r="AD19" s="28">
        <f t="shared" si="37"/>
        <v>107</v>
      </c>
      <c r="AE19" s="15">
        <f t="shared" si="38"/>
        <v>52.336448598130836</v>
      </c>
      <c r="AF19" s="15">
        <f t="shared" si="38"/>
        <v>16.822429906542055</v>
      </c>
      <c r="AG19" s="15">
        <f t="shared" si="38"/>
        <v>6.5420560747663545</v>
      </c>
      <c r="AH19" s="15">
        <f t="shared" si="38"/>
        <v>0.93457943925233633</v>
      </c>
      <c r="AI19" s="15">
        <f t="shared" si="38"/>
        <v>6.5420560747663545</v>
      </c>
      <c r="AJ19" s="15">
        <f t="shared" si="38"/>
        <v>16.822429906542055</v>
      </c>
      <c r="AK19" s="43">
        <f t="shared" si="39"/>
        <v>1.2359550561797752</v>
      </c>
    </row>
    <row r="20" spans="1:37" ht="15" customHeight="1" x14ac:dyDescent="0.15">
      <c r="A20" s="13"/>
      <c r="B20" s="14"/>
      <c r="C20" s="131" t="s">
        <v>291</v>
      </c>
      <c r="D20" s="28">
        <f t="shared" si="31"/>
        <v>1788</v>
      </c>
      <c r="E20" s="15">
        <f t="shared" ref="E20:M20" si="41">IF($D20=0,0,E161/$D20*100)</f>
        <v>0.33557046979865773</v>
      </c>
      <c r="F20" s="15">
        <f t="shared" si="41"/>
        <v>2.348993288590604</v>
      </c>
      <c r="G20" s="15">
        <f t="shared" si="41"/>
        <v>2.5167785234899327</v>
      </c>
      <c r="H20" s="15">
        <f t="shared" si="41"/>
        <v>14.485458612975391</v>
      </c>
      <c r="I20" s="15">
        <f t="shared" si="41"/>
        <v>21.364653243847876</v>
      </c>
      <c r="J20" s="15">
        <f t="shared" si="41"/>
        <v>20.63758389261745</v>
      </c>
      <c r="K20" s="15">
        <f t="shared" si="41"/>
        <v>20.749440715883669</v>
      </c>
      <c r="L20" s="15">
        <f t="shared" si="41"/>
        <v>15.492170022371365</v>
      </c>
      <c r="M20" s="15">
        <f t="shared" si="41"/>
        <v>2.0693512304250561</v>
      </c>
      <c r="N20" s="28">
        <f t="shared" si="33"/>
        <v>1402</v>
      </c>
      <c r="O20" s="15">
        <f t="shared" si="34"/>
        <v>4.8502139800285313</v>
      </c>
      <c r="P20" s="15">
        <f t="shared" si="34"/>
        <v>15.335235378031383</v>
      </c>
      <c r="Q20" s="15">
        <f t="shared" si="34"/>
        <v>26.034236804564909</v>
      </c>
      <c r="R20" s="15">
        <f t="shared" si="34"/>
        <v>25.53495007132668</v>
      </c>
      <c r="S20" s="15">
        <f t="shared" si="34"/>
        <v>11.340941512125536</v>
      </c>
      <c r="T20" s="15">
        <f t="shared" si="34"/>
        <v>1.9258202567760341</v>
      </c>
      <c r="U20" s="15">
        <f t="shared" si="34"/>
        <v>14.978601997146935</v>
      </c>
      <c r="V20" s="28">
        <f t="shared" si="35"/>
        <v>85</v>
      </c>
      <c r="W20" s="15">
        <f t="shared" si="36"/>
        <v>35.294117647058826</v>
      </c>
      <c r="X20" s="15">
        <f t="shared" si="36"/>
        <v>34.117647058823529</v>
      </c>
      <c r="Y20" s="15">
        <f t="shared" si="36"/>
        <v>1.1764705882352942</v>
      </c>
      <c r="Z20" s="15">
        <f t="shared" si="36"/>
        <v>0</v>
      </c>
      <c r="AA20" s="15">
        <f t="shared" si="36"/>
        <v>4.7058823529411766</v>
      </c>
      <c r="AB20" s="15">
        <f t="shared" si="36"/>
        <v>24.705882352941178</v>
      </c>
      <c r="AC20" s="43">
        <f t="shared" si="37"/>
        <v>1.875</v>
      </c>
      <c r="AD20" s="28">
        <f t="shared" si="37"/>
        <v>85</v>
      </c>
      <c r="AE20" s="15">
        <f t="shared" si="38"/>
        <v>74.117647058823536</v>
      </c>
      <c r="AF20" s="15">
        <f t="shared" si="38"/>
        <v>4.7058823529411766</v>
      </c>
      <c r="AG20" s="15">
        <f t="shared" si="38"/>
        <v>1.1764705882352942</v>
      </c>
      <c r="AH20" s="15">
        <f t="shared" si="38"/>
        <v>1.1764705882352942</v>
      </c>
      <c r="AI20" s="15">
        <f t="shared" si="38"/>
        <v>4.7058823529411766</v>
      </c>
      <c r="AJ20" s="15">
        <f t="shared" si="38"/>
        <v>14.117647058823529</v>
      </c>
      <c r="AK20" s="43">
        <f t="shared" si="39"/>
        <v>0.75342465753424659</v>
      </c>
    </row>
    <row r="21" spans="1:37" ht="15" customHeight="1" x14ac:dyDescent="0.15">
      <c r="A21" s="13"/>
      <c r="B21" s="14"/>
      <c r="C21" s="131" t="s">
        <v>290</v>
      </c>
      <c r="D21" s="28">
        <f t="shared" si="31"/>
        <v>915</v>
      </c>
      <c r="E21" s="15">
        <f t="shared" ref="E21:M21" si="42">IF($D21=0,0,E162/$D21*100)</f>
        <v>0.43715846994535518</v>
      </c>
      <c r="F21" s="15">
        <f t="shared" si="42"/>
        <v>0.98360655737704927</v>
      </c>
      <c r="G21" s="15">
        <f t="shared" si="42"/>
        <v>1.9672131147540985</v>
      </c>
      <c r="H21" s="15">
        <f t="shared" si="42"/>
        <v>16.830601092896174</v>
      </c>
      <c r="I21" s="15">
        <f t="shared" si="42"/>
        <v>20.21857923497268</v>
      </c>
      <c r="J21" s="15">
        <f t="shared" si="42"/>
        <v>23.387978142076502</v>
      </c>
      <c r="K21" s="15">
        <f t="shared" si="42"/>
        <v>20.21857923497268</v>
      </c>
      <c r="L21" s="15">
        <f t="shared" si="42"/>
        <v>15.628415300546447</v>
      </c>
      <c r="M21" s="15">
        <f t="shared" si="42"/>
        <v>0.32786885245901637</v>
      </c>
      <c r="N21" s="28">
        <f t="shared" si="33"/>
        <v>812</v>
      </c>
      <c r="O21" s="15">
        <f t="shared" si="34"/>
        <v>11.330049261083744</v>
      </c>
      <c r="P21" s="15">
        <f t="shared" si="34"/>
        <v>11.699507389162561</v>
      </c>
      <c r="Q21" s="15">
        <f t="shared" si="34"/>
        <v>20.689655172413794</v>
      </c>
      <c r="R21" s="15">
        <f t="shared" si="34"/>
        <v>20.320197044334975</v>
      </c>
      <c r="S21" s="15">
        <f t="shared" si="34"/>
        <v>9.1133004926108381</v>
      </c>
      <c r="T21" s="15">
        <f t="shared" si="34"/>
        <v>4.0640394088669947</v>
      </c>
      <c r="U21" s="15">
        <f t="shared" si="34"/>
        <v>22.783251231527093</v>
      </c>
      <c r="V21" s="28">
        <f t="shared" si="35"/>
        <v>33</v>
      </c>
      <c r="W21" s="15">
        <f t="shared" si="36"/>
        <v>30.303030303030305</v>
      </c>
      <c r="X21" s="15">
        <f t="shared" si="36"/>
        <v>15.151515151515152</v>
      </c>
      <c r="Y21" s="15">
        <f t="shared" si="36"/>
        <v>12.121212121212121</v>
      </c>
      <c r="Z21" s="15">
        <f t="shared" si="36"/>
        <v>9.0909090909090917</v>
      </c>
      <c r="AA21" s="15">
        <f t="shared" si="36"/>
        <v>12.121212121212121</v>
      </c>
      <c r="AB21" s="15">
        <f t="shared" si="36"/>
        <v>21.212121212121211</v>
      </c>
      <c r="AC21" s="43">
        <f t="shared" si="37"/>
        <v>4.3076923076923075</v>
      </c>
      <c r="AD21" s="28">
        <f t="shared" si="37"/>
        <v>33</v>
      </c>
      <c r="AE21" s="15">
        <f t="shared" si="38"/>
        <v>60.606060606060609</v>
      </c>
      <c r="AF21" s="15">
        <f t="shared" si="38"/>
        <v>6.0606060606060606</v>
      </c>
      <c r="AG21" s="15">
        <f t="shared" si="38"/>
        <v>6.0606060606060606</v>
      </c>
      <c r="AH21" s="15">
        <f t="shared" si="38"/>
        <v>9.0909090909090917</v>
      </c>
      <c r="AI21" s="15">
        <f t="shared" si="38"/>
        <v>9.0909090909090917</v>
      </c>
      <c r="AJ21" s="15">
        <f t="shared" si="38"/>
        <v>9.0909090909090917</v>
      </c>
      <c r="AK21" s="43">
        <f t="shared" si="39"/>
        <v>1.7</v>
      </c>
    </row>
    <row r="22" spans="1:37" ht="15" customHeight="1" x14ac:dyDescent="0.15">
      <c r="A22" s="13"/>
      <c r="B22" s="14"/>
      <c r="C22" s="131" t="s">
        <v>289</v>
      </c>
      <c r="D22" s="28">
        <f t="shared" si="31"/>
        <v>478</v>
      </c>
      <c r="E22" s="15">
        <f t="shared" ref="E22:M22" si="43">IF($D22=0,0,E163/$D22*100)</f>
        <v>4.8117154811715483</v>
      </c>
      <c r="F22" s="15">
        <f t="shared" si="43"/>
        <v>4.6025104602510458</v>
      </c>
      <c r="G22" s="15">
        <f t="shared" si="43"/>
        <v>4.6025104602510458</v>
      </c>
      <c r="H22" s="15">
        <f t="shared" si="43"/>
        <v>19.246861924686193</v>
      </c>
      <c r="I22" s="15">
        <f t="shared" si="43"/>
        <v>20.292887029288703</v>
      </c>
      <c r="J22" s="15">
        <f t="shared" si="43"/>
        <v>15.062761506276152</v>
      </c>
      <c r="K22" s="15">
        <f t="shared" si="43"/>
        <v>14.225941422594143</v>
      </c>
      <c r="L22" s="15">
        <f t="shared" si="43"/>
        <v>12.761506276150628</v>
      </c>
      <c r="M22" s="15">
        <f t="shared" si="43"/>
        <v>4.3933054393305433</v>
      </c>
      <c r="N22" s="28">
        <f t="shared" si="33"/>
        <v>379</v>
      </c>
      <c r="O22" s="15">
        <f t="shared" si="34"/>
        <v>33.245382585751983</v>
      </c>
      <c r="P22" s="15">
        <f t="shared" si="34"/>
        <v>12.928759894459102</v>
      </c>
      <c r="Q22" s="15">
        <f t="shared" si="34"/>
        <v>22.955145118733508</v>
      </c>
      <c r="R22" s="15">
        <f t="shared" si="34"/>
        <v>11.87335092348285</v>
      </c>
      <c r="S22" s="15">
        <f t="shared" si="34"/>
        <v>8.9709762532981525</v>
      </c>
      <c r="T22" s="15">
        <f t="shared" si="34"/>
        <v>4.4854881266490763</v>
      </c>
      <c r="U22" s="15">
        <f t="shared" si="34"/>
        <v>5.5408970976253293</v>
      </c>
      <c r="V22" s="28">
        <f t="shared" si="35"/>
        <v>16</v>
      </c>
      <c r="W22" s="15">
        <f t="shared" si="36"/>
        <v>25</v>
      </c>
      <c r="X22" s="15">
        <f t="shared" si="36"/>
        <v>25</v>
      </c>
      <c r="Y22" s="15">
        <f t="shared" si="36"/>
        <v>18.75</v>
      </c>
      <c r="Z22" s="15">
        <f t="shared" si="36"/>
        <v>0</v>
      </c>
      <c r="AA22" s="15">
        <f t="shared" si="36"/>
        <v>6.25</v>
      </c>
      <c r="AB22" s="15">
        <f t="shared" si="36"/>
        <v>25</v>
      </c>
      <c r="AC22" s="43">
        <f t="shared" si="37"/>
        <v>4.083333333333333</v>
      </c>
      <c r="AD22" s="28">
        <f t="shared" si="37"/>
        <v>16</v>
      </c>
      <c r="AE22" s="15">
        <f t="shared" si="38"/>
        <v>56.25</v>
      </c>
      <c r="AF22" s="15">
        <f t="shared" si="38"/>
        <v>12.5</v>
      </c>
      <c r="AG22" s="15">
        <f t="shared" si="38"/>
        <v>0</v>
      </c>
      <c r="AH22" s="15">
        <f t="shared" si="38"/>
        <v>6.25</v>
      </c>
      <c r="AI22" s="15">
        <f t="shared" si="38"/>
        <v>12.5</v>
      </c>
      <c r="AJ22" s="15">
        <f t="shared" si="38"/>
        <v>12.5</v>
      </c>
      <c r="AK22" s="43">
        <f t="shared" si="39"/>
        <v>1.7857142857142858</v>
      </c>
    </row>
    <row r="23" spans="1:37" ht="15" customHeight="1" x14ac:dyDescent="0.15">
      <c r="A23" s="13"/>
      <c r="B23" s="14"/>
      <c r="C23" s="131" t="s">
        <v>288</v>
      </c>
      <c r="D23" s="28">
        <f t="shared" si="31"/>
        <v>143</v>
      </c>
      <c r="E23" s="15">
        <f t="shared" ref="E23:M23" si="44">IF($D23=0,0,E164/$D23*100)</f>
        <v>0</v>
      </c>
      <c r="F23" s="15">
        <f t="shared" si="44"/>
        <v>0</v>
      </c>
      <c r="G23" s="15">
        <f t="shared" si="44"/>
        <v>1.3986013986013985</v>
      </c>
      <c r="H23" s="15">
        <f t="shared" si="44"/>
        <v>9.79020979020979</v>
      </c>
      <c r="I23" s="15">
        <f t="shared" si="44"/>
        <v>18.181818181818183</v>
      </c>
      <c r="J23" s="15">
        <f t="shared" si="44"/>
        <v>20.27972027972028</v>
      </c>
      <c r="K23" s="15">
        <f t="shared" si="44"/>
        <v>27.27272727272727</v>
      </c>
      <c r="L23" s="15">
        <f t="shared" si="44"/>
        <v>21.678321678321677</v>
      </c>
      <c r="M23" s="15">
        <f t="shared" si="44"/>
        <v>1.3986013986013985</v>
      </c>
      <c r="N23" s="28">
        <f t="shared" si="33"/>
        <v>109</v>
      </c>
      <c r="O23" s="15">
        <f t="shared" si="34"/>
        <v>2.7522935779816518</v>
      </c>
      <c r="P23" s="15">
        <f t="shared" si="34"/>
        <v>11.926605504587156</v>
      </c>
      <c r="Q23" s="15">
        <f t="shared" si="34"/>
        <v>20.183486238532112</v>
      </c>
      <c r="R23" s="15">
        <f t="shared" si="34"/>
        <v>12.844036697247708</v>
      </c>
      <c r="S23" s="15">
        <f t="shared" si="34"/>
        <v>12.844036697247708</v>
      </c>
      <c r="T23" s="15">
        <f t="shared" si="34"/>
        <v>6.4220183486238538</v>
      </c>
      <c r="U23" s="15">
        <f t="shared" si="34"/>
        <v>33.027522935779821</v>
      </c>
      <c r="V23" s="28">
        <f t="shared" si="35"/>
        <v>6</v>
      </c>
      <c r="W23" s="15">
        <f t="shared" si="36"/>
        <v>0</v>
      </c>
      <c r="X23" s="15">
        <f t="shared" si="36"/>
        <v>16.666666666666664</v>
      </c>
      <c r="Y23" s="15">
        <f t="shared" si="36"/>
        <v>0</v>
      </c>
      <c r="Z23" s="15">
        <f t="shared" si="36"/>
        <v>16.666666666666664</v>
      </c>
      <c r="AA23" s="15">
        <f t="shared" si="36"/>
        <v>16.666666666666664</v>
      </c>
      <c r="AB23" s="15">
        <f t="shared" si="36"/>
        <v>50</v>
      </c>
      <c r="AC23" s="43">
        <f t="shared" si="37"/>
        <v>7</v>
      </c>
      <c r="AD23" s="28">
        <f t="shared" si="37"/>
        <v>6</v>
      </c>
      <c r="AE23" s="15">
        <f t="shared" si="38"/>
        <v>33.333333333333329</v>
      </c>
      <c r="AF23" s="15">
        <f t="shared" si="38"/>
        <v>33.333333333333329</v>
      </c>
      <c r="AG23" s="15">
        <f t="shared" si="38"/>
        <v>0</v>
      </c>
      <c r="AH23" s="15">
        <f t="shared" si="38"/>
        <v>16.666666666666664</v>
      </c>
      <c r="AI23" s="15">
        <f t="shared" si="38"/>
        <v>0</v>
      </c>
      <c r="AJ23" s="15">
        <f t="shared" si="38"/>
        <v>16.666666666666664</v>
      </c>
      <c r="AK23" s="43">
        <f t="shared" si="39"/>
        <v>1</v>
      </c>
    </row>
    <row r="24" spans="1:37" ht="15" customHeight="1" x14ac:dyDescent="0.15">
      <c r="A24" s="13"/>
      <c r="B24" s="14"/>
      <c r="C24" s="131" t="s">
        <v>287</v>
      </c>
      <c r="D24" s="28">
        <f t="shared" si="31"/>
        <v>363</v>
      </c>
      <c r="E24" s="15">
        <f t="shared" ref="E24:M24" si="45">IF($D24=0,0,E165/$D24*100)</f>
        <v>4.6831955922865012</v>
      </c>
      <c r="F24" s="15">
        <f t="shared" si="45"/>
        <v>5.5096418732782375</v>
      </c>
      <c r="G24" s="15">
        <f t="shared" si="45"/>
        <v>2.2038567493112948</v>
      </c>
      <c r="H24" s="15">
        <f t="shared" si="45"/>
        <v>21.487603305785125</v>
      </c>
      <c r="I24" s="15">
        <f t="shared" si="45"/>
        <v>21.212121212121211</v>
      </c>
      <c r="J24" s="15">
        <f t="shared" si="45"/>
        <v>15.426997245179063</v>
      </c>
      <c r="K24" s="15">
        <f t="shared" si="45"/>
        <v>15.977961432506888</v>
      </c>
      <c r="L24" s="15">
        <f t="shared" si="45"/>
        <v>13.223140495867769</v>
      </c>
      <c r="M24" s="15">
        <f t="shared" si="45"/>
        <v>0.27548209366391185</v>
      </c>
      <c r="N24" s="28">
        <f t="shared" si="33"/>
        <v>317</v>
      </c>
      <c r="O24" s="15">
        <f t="shared" si="34"/>
        <v>12.933753943217665</v>
      </c>
      <c r="P24" s="15">
        <f t="shared" si="34"/>
        <v>15.141955835962145</v>
      </c>
      <c r="Q24" s="15">
        <f t="shared" si="34"/>
        <v>24.921135646687699</v>
      </c>
      <c r="R24" s="15">
        <f t="shared" si="34"/>
        <v>23.974763406940063</v>
      </c>
      <c r="S24" s="15">
        <f t="shared" si="34"/>
        <v>11.041009463722396</v>
      </c>
      <c r="T24" s="15">
        <f t="shared" si="34"/>
        <v>4.1009463722397479</v>
      </c>
      <c r="U24" s="15">
        <f t="shared" si="34"/>
        <v>7.8864353312302837</v>
      </c>
      <c r="V24" s="28">
        <f t="shared" si="35"/>
        <v>12</v>
      </c>
      <c r="W24" s="15">
        <f t="shared" si="36"/>
        <v>25</v>
      </c>
      <c r="X24" s="15">
        <f t="shared" si="36"/>
        <v>25</v>
      </c>
      <c r="Y24" s="15">
        <f t="shared" si="36"/>
        <v>16.666666666666664</v>
      </c>
      <c r="Z24" s="15">
        <f t="shared" si="36"/>
        <v>0</v>
      </c>
      <c r="AA24" s="15">
        <f t="shared" si="36"/>
        <v>16.666666666666664</v>
      </c>
      <c r="AB24" s="15">
        <f t="shared" si="36"/>
        <v>16.666666666666664</v>
      </c>
      <c r="AC24" s="43">
        <f t="shared" si="37"/>
        <v>3.7</v>
      </c>
      <c r="AD24" s="28">
        <f t="shared" si="37"/>
        <v>12</v>
      </c>
      <c r="AE24" s="15">
        <f t="shared" si="38"/>
        <v>50</v>
      </c>
      <c r="AF24" s="15">
        <f t="shared" si="38"/>
        <v>16.666666666666664</v>
      </c>
      <c r="AG24" s="15">
        <f t="shared" si="38"/>
        <v>0</v>
      </c>
      <c r="AH24" s="15">
        <f t="shared" si="38"/>
        <v>0</v>
      </c>
      <c r="AI24" s="15">
        <f t="shared" si="38"/>
        <v>8.3333333333333321</v>
      </c>
      <c r="AJ24" s="15">
        <f t="shared" si="38"/>
        <v>25</v>
      </c>
      <c r="AK24" s="43">
        <f t="shared" si="39"/>
        <v>1.2222222222222223</v>
      </c>
    </row>
    <row r="25" spans="1:37" ht="15" customHeight="1" x14ac:dyDescent="0.15">
      <c r="A25" s="13"/>
      <c r="B25" s="14"/>
      <c r="C25" s="131" t="s">
        <v>286</v>
      </c>
      <c r="D25" s="28">
        <f t="shared" si="31"/>
        <v>231</v>
      </c>
      <c r="E25" s="15">
        <f t="shared" ref="E25:M25" si="46">IF($D25=0,0,E166/$D25*100)</f>
        <v>2.1645021645021645</v>
      </c>
      <c r="F25" s="15">
        <f t="shared" si="46"/>
        <v>3.8961038961038961</v>
      </c>
      <c r="G25" s="15">
        <f t="shared" si="46"/>
        <v>6.0606060606060606</v>
      </c>
      <c r="H25" s="15">
        <f t="shared" si="46"/>
        <v>24.242424242424242</v>
      </c>
      <c r="I25" s="15">
        <f t="shared" si="46"/>
        <v>14.285714285714285</v>
      </c>
      <c r="J25" s="15">
        <f t="shared" si="46"/>
        <v>20.346320346320347</v>
      </c>
      <c r="K25" s="15">
        <f t="shared" si="46"/>
        <v>16.883116883116884</v>
      </c>
      <c r="L25" s="15">
        <f t="shared" si="46"/>
        <v>12.121212121212121</v>
      </c>
      <c r="M25" s="15">
        <f t="shared" si="46"/>
        <v>0</v>
      </c>
      <c r="N25" s="28">
        <f t="shared" si="33"/>
        <v>150</v>
      </c>
      <c r="O25" s="15">
        <f t="shared" si="34"/>
        <v>12</v>
      </c>
      <c r="P25" s="15">
        <f t="shared" si="34"/>
        <v>9.3333333333333339</v>
      </c>
      <c r="Q25" s="15">
        <f t="shared" si="34"/>
        <v>18</v>
      </c>
      <c r="R25" s="15">
        <f t="shared" si="34"/>
        <v>16.666666666666664</v>
      </c>
      <c r="S25" s="15">
        <f t="shared" si="34"/>
        <v>6</v>
      </c>
      <c r="T25" s="15">
        <f t="shared" si="34"/>
        <v>0</v>
      </c>
      <c r="U25" s="15">
        <f t="shared" si="34"/>
        <v>38</v>
      </c>
      <c r="V25" s="28">
        <f t="shared" si="35"/>
        <v>6</v>
      </c>
      <c r="W25" s="15">
        <f t="shared" si="36"/>
        <v>33.333333333333329</v>
      </c>
      <c r="X25" s="15">
        <f t="shared" si="36"/>
        <v>50</v>
      </c>
      <c r="Y25" s="15">
        <f t="shared" si="36"/>
        <v>0</v>
      </c>
      <c r="Z25" s="15">
        <f t="shared" si="36"/>
        <v>0</v>
      </c>
      <c r="AA25" s="15">
        <f t="shared" si="36"/>
        <v>0</v>
      </c>
      <c r="AB25" s="15">
        <f t="shared" si="36"/>
        <v>16.666666666666664</v>
      </c>
      <c r="AC25" s="43">
        <f t="shared" si="37"/>
        <v>1.2</v>
      </c>
      <c r="AD25" s="28">
        <f t="shared" si="37"/>
        <v>6</v>
      </c>
      <c r="AE25" s="15">
        <f t="shared" si="38"/>
        <v>66.666666666666657</v>
      </c>
      <c r="AF25" s="15">
        <f t="shared" si="38"/>
        <v>0</v>
      </c>
      <c r="AG25" s="15">
        <f t="shared" si="38"/>
        <v>0</v>
      </c>
      <c r="AH25" s="15">
        <f t="shared" si="38"/>
        <v>16.666666666666664</v>
      </c>
      <c r="AI25" s="15">
        <f t="shared" si="38"/>
        <v>0</v>
      </c>
      <c r="AJ25" s="15">
        <f t="shared" si="38"/>
        <v>16.666666666666664</v>
      </c>
      <c r="AK25" s="43">
        <f t="shared" si="39"/>
        <v>0.6</v>
      </c>
    </row>
    <row r="26" spans="1:37" ht="15" customHeight="1" x14ac:dyDescent="0.15">
      <c r="A26" s="13"/>
      <c r="B26" s="14"/>
      <c r="C26" s="131" t="s">
        <v>285</v>
      </c>
      <c r="D26" s="28">
        <f t="shared" si="31"/>
        <v>1186</v>
      </c>
      <c r="E26" s="15">
        <f t="shared" ref="E26:M26" si="47">IF($D26=0,0,E167/$D26*100)</f>
        <v>19.477234401349072</v>
      </c>
      <c r="F26" s="15">
        <f t="shared" si="47"/>
        <v>8.178752107925801</v>
      </c>
      <c r="G26" s="15">
        <f t="shared" si="47"/>
        <v>6.6610455311973018</v>
      </c>
      <c r="H26" s="15">
        <f t="shared" si="47"/>
        <v>18.381112984822934</v>
      </c>
      <c r="I26" s="15">
        <f t="shared" si="47"/>
        <v>14.586846543001686</v>
      </c>
      <c r="J26" s="15">
        <f t="shared" si="47"/>
        <v>11.129848229342327</v>
      </c>
      <c r="K26" s="15">
        <f t="shared" si="47"/>
        <v>12.647554806070826</v>
      </c>
      <c r="L26" s="15">
        <f t="shared" si="47"/>
        <v>8.853288364249579</v>
      </c>
      <c r="M26" s="15">
        <f t="shared" si="47"/>
        <v>8.4317032040472167E-2</v>
      </c>
      <c r="N26" s="28">
        <f t="shared" si="33"/>
        <v>1135</v>
      </c>
      <c r="O26" s="15">
        <f t="shared" si="34"/>
        <v>15.15418502202643</v>
      </c>
      <c r="P26" s="15">
        <f t="shared" si="34"/>
        <v>11.013215859030836</v>
      </c>
      <c r="Q26" s="15">
        <f t="shared" si="34"/>
        <v>17.885462555066077</v>
      </c>
      <c r="R26" s="15">
        <f t="shared" si="34"/>
        <v>13.480176211453745</v>
      </c>
      <c r="S26" s="15">
        <f t="shared" si="34"/>
        <v>8.1938325991189433</v>
      </c>
      <c r="T26" s="15">
        <f t="shared" si="34"/>
        <v>2.2026431718061676</v>
      </c>
      <c r="U26" s="15">
        <f t="shared" si="34"/>
        <v>32.070484581497801</v>
      </c>
      <c r="V26" s="28">
        <f t="shared" si="35"/>
        <v>20</v>
      </c>
      <c r="W26" s="15">
        <f t="shared" si="36"/>
        <v>10</v>
      </c>
      <c r="X26" s="15">
        <f t="shared" si="36"/>
        <v>45</v>
      </c>
      <c r="Y26" s="15">
        <f t="shared" si="36"/>
        <v>15</v>
      </c>
      <c r="Z26" s="15">
        <f t="shared" si="36"/>
        <v>10</v>
      </c>
      <c r="AA26" s="15">
        <f t="shared" si="36"/>
        <v>0</v>
      </c>
      <c r="AB26" s="15">
        <f t="shared" si="36"/>
        <v>20</v>
      </c>
      <c r="AC26" s="43">
        <f t="shared" si="37"/>
        <v>2.75</v>
      </c>
      <c r="AD26" s="28">
        <f t="shared" si="37"/>
        <v>20</v>
      </c>
      <c r="AE26" s="15">
        <f t="shared" si="38"/>
        <v>85</v>
      </c>
      <c r="AF26" s="15">
        <f t="shared" si="38"/>
        <v>5</v>
      </c>
      <c r="AG26" s="15">
        <f t="shared" si="38"/>
        <v>5</v>
      </c>
      <c r="AH26" s="15">
        <f t="shared" si="38"/>
        <v>0</v>
      </c>
      <c r="AI26" s="15">
        <f t="shared" si="38"/>
        <v>5</v>
      </c>
      <c r="AJ26" s="15">
        <f t="shared" si="38"/>
        <v>0</v>
      </c>
      <c r="AK26" s="43">
        <f t="shared" si="39"/>
        <v>0.4</v>
      </c>
    </row>
    <row r="27" spans="1:37" ht="15" customHeight="1" x14ac:dyDescent="0.15">
      <c r="A27" s="13"/>
      <c r="B27" s="14"/>
      <c r="C27" s="129" t="s">
        <v>284</v>
      </c>
      <c r="D27" s="29">
        <f t="shared" si="31"/>
        <v>10021</v>
      </c>
      <c r="E27" s="9">
        <f t="shared" ref="E27:M27" si="48">IF($D27=0,0,E168/$D27*100)</f>
        <v>3.1433988623889833</v>
      </c>
      <c r="F27" s="9">
        <f t="shared" si="48"/>
        <v>2.6045304859794434</v>
      </c>
      <c r="G27" s="9">
        <f t="shared" si="48"/>
        <v>3.0336293783055583</v>
      </c>
      <c r="H27" s="9">
        <f t="shared" si="48"/>
        <v>17.702824069454145</v>
      </c>
      <c r="I27" s="9">
        <f t="shared" si="48"/>
        <v>18.491168546053288</v>
      </c>
      <c r="J27" s="9">
        <f t="shared" si="48"/>
        <v>18.311545753916775</v>
      </c>
      <c r="K27" s="9">
        <f t="shared" si="48"/>
        <v>19.598842430895118</v>
      </c>
      <c r="L27" s="9">
        <f t="shared" si="48"/>
        <v>14.898712703323023</v>
      </c>
      <c r="M27" s="9">
        <f t="shared" si="48"/>
        <v>2.2153477696836643</v>
      </c>
      <c r="N27" s="29">
        <f t="shared" si="33"/>
        <v>6998</v>
      </c>
      <c r="O27" s="9">
        <f t="shared" si="34"/>
        <v>9.0311517576450413</v>
      </c>
      <c r="P27" s="9">
        <f t="shared" si="34"/>
        <v>11.889111174621322</v>
      </c>
      <c r="Q27" s="9">
        <f t="shared" si="34"/>
        <v>22.106316090311516</v>
      </c>
      <c r="R27" s="9">
        <f t="shared" si="34"/>
        <v>20.948842526436124</v>
      </c>
      <c r="S27" s="9">
        <f t="shared" si="34"/>
        <v>10.974564161188912</v>
      </c>
      <c r="T27" s="9">
        <f t="shared" si="34"/>
        <v>3.4009717062017719</v>
      </c>
      <c r="U27" s="9">
        <f t="shared" si="34"/>
        <v>21.649042583595314</v>
      </c>
      <c r="V27" s="29">
        <f t="shared" si="35"/>
        <v>408</v>
      </c>
      <c r="W27" s="9">
        <f t="shared" si="36"/>
        <v>21.078431372549019</v>
      </c>
      <c r="X27" s="9">
        <f t="shared" si="36"/>
        <v>30.392156862745097</v>
      </c>
      <c r="Y27" s="9">
        <f t="shared" si="36"/>
        <v>7.8431372549019605</v>
      </c>
      <c r="Z27" s="9">
        <f t="shared" si="36"/>
        <v>5.6372549019607847</v>
      </c>
      <c r="AA27" s="9">
        <f t="shared" si="36"/>
        <v>5.1470588235294112</v>
      </c>
      <c r="AB27" s="9">
        <f t="shared" si="36"/>
        <v>29.901960784313726</v>
      </c>
      <c r="AC27" s="27">
        <f t="shared" si="37"/>
        <v>3.1118881118881121</v>
      </c>
      <c r="AD27" s="29">
        <f t="shared" si="37"/>
        <v>408</v>
      </c>
      <c r="AE27" s="9">
        <f t="shared" si="38"/>
        <v>58.088235294117652</v>
      </c>
      <c r="AF27" s="9">
        <f t="shared" si="38"/>
        <v>8.8235294117647065</v>
      </c>
      <c r="AG27" s="9">
        <f t="shared" si="38"/>
        <v>4.4117647058823533</v>
      </c>
      <c r="AH27" s="9">
        <f t="shared" si="38"/>
        <v>1.9607843137254901</v>
      </c>
      <c r="AI27" s="9">
        <f t="shared" si="38"/>
        <v>6.1274509803921564</v>
      </c>
      <c r="AJ27" s="9">
        <f t="shared" si="38"/>
        <v>20.588235294117645</v>
      </c>
      <c r="AK27" s="27">
        <f t="shared" si="39"/>
        <v>1.0030864197530864</v>
      </c>
    </row>
    <row r="28" spans="1:37" ht="15" customHeight="1" x14ac:dyDescent="0.15">
      <c r="A28" s="13"/>
      <c r="B28" s="281" t="s">
        <v>5</v>
      </c>
      <c r="C28" s="53" t="s">
        <v>90</v>
      </c>
      <c r="D28" s="28">
        <f t="shared" si="31"/>
        <v>31187</v>
      </c>
      <c r="E28" s="28">
        <f t="shared" ref="E28:M28" si="49">E169</f>
        <v>3437</v>
      </c>
      <c r="F28" s="28">
        <f t="shared" si="49"/>
        <v>1976</v>
      </c>
      <c r="G28" s="28">
        <f t="shared" si="49"/>
        <v>2229</v>
      </c>
      <c r="H28" s="28">
        <f t="shared" si="49"/>
        <v>6633</v>
      </c>
      <c r="I28" s="28">
        <f t="shared" si="49"/>
        <v>5750</v>
      </c>
      <c r="J28" s="28">
        <f t="shared" si="49"/>
        <v>4288</v>
      </c>
      <c r="K28" s="28">
        <f t="shared" si="49"/>
        <v>3670</v>
      </c>
      <c r="L28" s="28">
        <f t="shared" si="49"/>
        <v>2215</v>
      </c>
      <c r="M28" s="28">
        <f t="shared" si="49"/>
        <v>989</v>
      </c>
      <c r="N28" s="28">
        <f t="shared" si="33"/>
        <v>24635</v>
      </c>
      <c r="O28" s="28">
        <f t="shared" ref="O28:U28" si="50">O169</f>
        <v>4730</v>
      </c>
      <c r="P28" s="28">
        <f t="shared" si="50"/>
        <v>3298</v>
      </c>
      <c r="Q28" s="28">
        <f t="shared" si="50"/>
        <v>4652</v>
      </c>
      <c r="R28" s="28">
        <f t="shared" si="50"/>
        <v>2811</v>
      </c>
      <c r="S28" s="28">
        <f t="shared" si="50"/>
        <v>1154</v>
      </c>
      <c r="T28" s="28">
        <f t="shared" si="50"/>
        <v>339</v>
      </c>
      <c r="U28" s="28">
        <f t="shared" si="50"/>
        <v>7651</v>
      </c>
      <c r="V28" s="28">
        <f t="shared" si="35"/>
        <v>994</v>
      </c>
      <c r="W28" s="28">
        <f t="shared" ref="W28:AB28" si="51">W169</f>
        <v>299</v>
      </c>
      <c r="X28" s="28">
        <f t="shared" si="51"/>
        <v>315</v>
      </c>
      <c r="Y28" s="28">
        <f t="shared" si="51"/>
        <v>115</v>
      </c>
      <c r="Z28" s="28">
        <f t="shared" si="51"/>
        <v>30</v>
      </c>
      <c r="AA28" s="28">
        <f t="shared" si="51"/>
        <v>40</v>
      </c>
      <c r="AB28" s="28">
        <f t="shared" si="51"/>
        <v>195</v>
      </c>
      <c r="AC28" s="43">
        <f t="shared" si="37"/>
        <v>2.3717146433041303</v>
      </c>
      <c r="AD28" s="28">
        <f t="shared" si="37"/>
        <v>994</v>
      </c>
      <c r="AE28" s="28">
        <f t="shared" ref="AE28:AJ28" si="52">AE169</f>
        <v>741</v>
      </c>
      <c r="AF28" s="28">
        <f t="shared" si="52"/>
        <v>64</v>
      </c>
      <c r="AG28" s="28">
        <f t="shared" si="52"/>
        <v>31</v>
      </c>
      <c r="AH28" s="28">
        <f t="shared" si="52"/>
        <v>7</v>
      </c>
      <c r="AI28" s="28">
        <f t="shared" si="52"/>
        <v>28</v>
      </c>
      <c r="AJ28" s="28">
        <f t="shared" si="52"/>
        <v>123</v>
      </c>
      <c r="AK28" s="43">
        <f t="shared" si="39"/>
        <v>0.41216991963260619</v>
      </c>
    </row>
    <row r="29" spans="1:37" ht="15" customHeight="1" x14ac:dyDescent="0.15">
      <c r="A29" s="13"/>
      <c r="B29" s="282"/>
      <c r="C29" s="132"/>
      <c r="D29" s="38">
        <f>IF(SUM(E29:M29)&gt;100,"－",SUM(E29:M29))</f>
        <v>100.00000000000001</v>
      </c>
      <c r="E29" s="38">
        <f t="shared" ref="E29:M29" si="53">E169/$D28*100</f>
        <v>11.020617565011062</v>
      </c>
      <c r="F29" s="38">
        <f t="shared" si="53"/>
        <v>6.3359733222175905</v>
      </c>
      <c r="G29" s="38">
        <f t="shared" si="53"/>
        <v>7.1472087728861382</v>
      </c>
      <c r="H29" s="38">
        <f t="shared" si="53"/>
        <v>21.268477250136275</v>
      </c>
      <c r="I29" s="38">
        <f t="shared" si="53"/>
        <v>18.437169333376087</v>
      </c>
      <c r="J29" s="38">
        <f t="shared" si="53"/>
        <v>13.749318626350723</v>
      </c>
      <c r="K29" s="38">
        <f t="shared" si="53"/>
        <v>11.76772373104178</v>
      </c>
      <c r="L29" s="38">
        <f t="shared" si="53"/>
        <v>7.1023182736396571</v>
      </c>
      <c r="M29" s="38">
        <f t="shared" si="53"/>
        <v>3.1711931253406869</v>
      </c>
      <c r="N29" s="38">
        <f>IF(SUM(O29:U29)&gt;100,"－",SUM(O29:U29))</f>
        <v>100</v>
      </c>
      <c r="O29" s="38">
        <f t="shared" ref="O29:U29" si="54">O169/$N28*100</f>
        <v>19.200324741221838</v>
      </c>
      <c r="P29" s="38">
        <f t="shared" si="54"/>
        <v>13.387456870306474</v>
      </c>
      <c r="Q29" s="38">
        <f t="shared" si="54"/>
        <v>18.883702049928964</v>
      </c>
      <c r="R29" s="38">
        <f t="shared" si="54"/>
        <v>11.410594682362492</v>
      </c>
      <c r="S29" s="38">
        <f t="shared" si="54"/>
        <v>4.6843921250253704</v>
      </c>
      <c r="T29" s="38">
        <f t="shared" si="54"/>
        <v>1.3760909275421149</v>
      </c>
      <c r="U29" s="38">
        <f t="shared" si="54"/>
        <v>31.057438603612749</v>
      </c>
      <c r="V29" s="38">
        <f>IF(SUM(W29:AB29)&gt;100,"－",SUM(W29:AB29))</f>
        <v>100</v>
      </c>
      <c r="W29" s="38">
        <f t="shared" ref="W29:AB29" si="55">W169/$V28*100</f>
        <v>30.080482897384307</v>
      </c>
      <c r="X29" s="38">
        <f t="shared" si="55"/>
        <v>31.690140845070424</v>
      </c>
      <c r="Y29" s="38">
        <f t="shared" si="55"/>
        <v>11.569416498993963</v>
      </c>
      <c r="Z29" s="38">
        <f t="shared" si="55"/>
        <v>3.0181086519114686</v>
      </c>
      <c r="AA29" s="38">
        <f t="shared" si="55"/>
        <v>4.0241448692152915</v>
      </c>
      <c r="AB29" s="38">
        <f t="shared" si="55"/>
        <v>19.617706237424549</v>
      </c>
      <c r="AC29" s="39" t="s">
        <v>100</v>
      </c>
      <c r="AD29" s="38">
        <f>IF(SUM(AE29:AJ29)&gt;100,"－",SUM(AE29:AJ29))</f>
        <v>100</v>
      </c>
      <c r="AE29" s="38">
        <f t="shared" ref="AE29:AJ29" si="56">AE169/$AD28*100</f>
        <v>74.547283702213292</v>
      </c>
      <c r="AF29" s="38">
        <f t="shared" si="56"/>
        <v>6.4386317907444672</v>
      </c>
      <c r="AG29" s="38">
        <f t="shared" si="56"/>
        <v>3.1187122736418509</v>
      </c>
      <c r="AH29" s="38">
        <f t="shared" si="56"/>
        <v>0.70422535211267612</v>
      </c>
      <c r="AI29" s="38">
        <f t="shared" si="56"/>
        <v>2.8169014084507045</v>
      </c>
      <c r="AJ29" s="38">
        <f t="shared" si="56"/>
        <v>12.374245472837023</v>
      </c>
      <c r="AK29" s="39" t="s">
        <v>100</v>
      </c>
    </row>
    <row r="30" spans="1:37" ht="15" customHeight="1" x14ac:dyDescent="0.15">
      <c r="A30" s="13"/>
      <c r="B30" s="282"/>
      <c r="C30" s="131" t="s">
        <v>293</v>
      </c>
      <c r="D30" s="28">
        <f t="shared" ref="D30:D40" si="57">D171</f>
        <v>893</v>
      </c>
      <c r="E30" s="15">
        <f t="shared" ref="E30:M30" si="58">IF($D30=0,0,E171/$D30*100)</f>
        <v>5.9350503919372901</v>
      </c>
      <c r="F30" s="15">
        <f t="shared" si="58"/>
        <v>3.9193729003359463</v>
      </c>
      <c r="G30" s="15">
        <f t="shared" si="58"/>
        <v>6.718924972004479</v>
      </c>
      <c r="H30" s="15">
        <f t="shared" si="58"/>
        <v>24.860022396416571</v>
      </c>
      <c r="I30" s="15">
        <f t="shared" si="58"/>
        <v>20.828667413213886</v>
      </c>
      <c r="J30" s="15">
        <f t="shared" si="58"/>
        <v>15.11758118701008</v>
      </c>
      <c r="K30" s="15">
        <f t="shared" si="58"/>
        <v>14.669652855543113</v>
      </c>
      <c r="L30" s="15">
        <f t="shared" si="58"/>
        <v>7.3908174692049275</v>
      </c>
      <c r="M30" s="15">
        <f t="shared" si="58"/>
        <v>0.55991041433370659</v>
      </c>
      <c r="N30" s="28">
        <f t="shared" ref="N30:N40" si="59">N171</f>
        <v>681</v>
      </c>
      <c r="O30" s="15">
        <f t="shared" ref="O30:U39" si="60">IF($N30=0,0,O171/$N30*100)</f>
        <v>24.669603524229075</v>
      </c>
      <c r="P30" s="15">
        <f t="shared" si="60"/>
        <v>19.970631424375917</v>
      </c>
      <c r="Q30" s="15">
        <f t="shared" si="60"/>
        <v>25.40381791483113</v>
      </c>
      <c r="R30" s="15">
        <f t="shared" si="60"/>
        <v>13.362701908957417</v>
      </c>
      <c r="S30" s="15">
        <f t="shared" si="60"/>
        <v>6.901615271659324</v>
      </c>
      <c r="T30" s="15">
        <f t="shared" si="60"/>
        <v>0.88105726872246704</v>
      </c>
      <c r="U30" s="15">
        <f t="shared" si="60"/>
        <v>8.8105726872246706</v>
      </c>
      <c r="V30" s="28">
        <f t="shared" ref="V30:V40" si="61">V171</f>
        <v>49</v>
      </c>
      <c r="W30" s="15">
        <f t="shared" ref="W30:AB39" si="62">IF($V30=0,0,W171/$V30*100)</f>
        <v>48.979591836734691</v>
      </c>
      <c r="X30" s="15">
        <f t="shared" si="62"/>
        <v>24.489795918367346</v>
      </c>
      <c r="Y30" s="15">
        <f t="shared" si="62"/>
        <v>6.1224489795918364</v>
      </c>
      <c r="Z30" s="15">
        <f t="shared" si="62"/>
        <v>4.0816326530612246</v>
      </c>
      <c r="AA30" s="15">
        <f t="shared" si="62"/>
        <v>0</v>
      </c>
      <c r="AB30" s="15">
        <f t="shared" si="62"/>
        <v>16.326530612244898</v>
      </c>
      <c r="AC30" s="43">
        <f t="shared" ref="AC30:AD40" si="63">AC171</f>
        <v>1.0975609756097562</v>
      </c>
      <c r="AD30" s="28">
        <f t="shared" si="63"/>
        <v>49</v>
      </c>
      <c r="AE30" s="15">
        <f t="shared" ref="AE30:AJ39" si="64">IF($AD30=0,0,AE171/$AD30*100)</f>
        <v>79.591836734693871</v>
      </c>
      <c r="AF30" s="15">
        <f t="shared" si="64"/>
        <v>8.1632653061224492</v>
      </c>
      <c r="AG30" s="15">
        <f t="shared" si="64"/>
        <v>2.0408163265306123</v>
      </c>
      <c r="AH30" s="15">
        <f t="shared" si="64"/>
        <v>0</v>
      </c>
      <c r="AI30" s="15">
        <f t="shared" si="64"/>
        <v>0</v>
      </c>
      <c r="AJ30" s="15">
        <f t="shared" si="64"/>
        <v>10.204081632653061</v>
      </c>
      <c r="AK30" s="43">
        <f t="shared" ref="AK30:AK40" si="65">AK171</f>
        <v>0.13636363636363635</v>
      </c>
    </row>
    <row r="31" spans="1:37" ht="15" customHeight="1" x14ac:dyDescent="0.15">
      <c r="A31" s="13"/>
      <c r="B31" s="282"/>
      <c r="C31" s="131" t="s">
        <v>292</v>
      </c>
      <c r="D31" s="28">
        <f t="shared" si="57"/>
        <v>2123</v>
      </c>
      <c r="E31" s="15">
        <f t="shared" ref="E31:M31" si="66">IF($D31=0,0,E172/$D31*100)</f>
        <v>3.5798398492699008</v>
      </c>
      <c r="F31" s="15">
        <f t="shared" si="66"/>
        <v>4.3334903438530379</v>
      </c>
      <c r="G31" s="15">
        <f t="shared" si="66"/>
        <v>5.4168629298162978</v>
      </c>
      <c r="H31" s="15">
        <f t="shared" si="66"/>
        <v>24.352331606217618</v>
      </c>
      <c r="I31" s="15">
        <f t="shared" si="66"/>
        <v>22.468205369759776</v>
      </c>
      <c r="J31" s="15">
        <f t="shared" si="66"/>
        <v>16.815826660386247</v>
      </c>
      <c r="K31" s="15">
        <f t="shared" si="66"/>
        <v>14.837494112105512</v>
      </c>
      <c r="L31" s="15">
        <f t="shared" si="66"/>
        <v>7.6307112576542631</v>
      </c>
      <c r="M31" s="15">
        <f t="shared" si="66"/>
        <v>0.56523787093735278</v>
      </c>
      <c r="N31" s="28">
        <f t="shared" si="59"/>
        <v>1560</v>
      </c>
      <c r="O31" s="15">
        <f t="shared" si="60"/>
        <v>14.166666666666666</v>
      </c>
      <c r="P31" s="15">
        <f t="shared" si="60"/>
        <v>18.461538461538463</v>
      </c>
      <c r="Q31" s="15">
        <f t="shared" si="60"/>
        <v>23.846153846153847</v>
      </c>
      <c r="R31" s="15">
        <f t="shared" si="60"/>
        <v>14.679487179487181</v>
      </c>
      <c r="S31" s="15">
        <f t="shared" si="60"/>
        <v>6.666666666666667</v>
      </c>
      <c r="T31" s="15">
        <f t="shared" si="60"/>
        <v>2.1153846153846154</v>
      </c>
      <c r="U31" s="15">
        <f t="shared" si="60"/>
        <v>20.064102564102566</v>
      </c>
      <c r="V31" s="28">
        <f t="shared" si="61"/>
        <v>78</v>
      </c>
      <c r="W31" s="15">
        <f t="shared" si="62"/>
        <v>30.76923076923077</v>
      </c>
      <c r="X31" s="15">
        <f t="shared" si="62"/>
        <v>37.179487179487182</v>
      </c>
      <c r="Y31" s="15">
        <f t="shared" si="62"/>
        <v>12.820512820512819</v>
      </c>
      <c r="Z31" s="15">
        <f t="shared" si="62"/>
        <v>1.2820512820512819</v>
      </c>
      <c r="AA31" s="15">
        <f t="shared" si="62"/>
        <v>2.5641025641025639</v>
      </c>
      <c r="AB31" s="15">
        <f t="shared" si="62"/>
        <v>15.384615384615385</v>
      </c>
      <c r="AC31" s="43">
        <f t="shared" si="63"/>
        <v>2.0151515151515151</v>
      </c>
      <c r="AD31" s="28">
        <f t="shared" si="63"/>
        <v>78</v>
      </c>
      <c r="AE31" s="15">
        <f t="shared" si="64"/>
        <v>74.358974358974365</v>
      </c>
      <c r="AF31" s="15">
        <f t="shared" si="64"/>
        <v>7.6923076923076925</v>
      </c>
      <c r="AG31" s="15">
        <f t="shared" si="64"/>
        <v>2.5641025641025639</v>
      </c>
      <c r="AH31" s="15">
        <f t="shared" si="64"/>
        <v>1.2820512820512819</v>
      </c>
      <c r="AI31" s="15">
        <f t="shared" si="64"/>
        <v>2.5641025641025639</v>
      </c>
      <c r="AJ31" s="15">
        <f t="shared" si="64"/>
        <v>11.538461538461538</v>
      </c>
      <c r="AK31" s="43">
        <f t="shared" si="65"/>
        <v>0.30434782608695654</v>
      </c>
    </row>
    <row r="32" spans="1:37" ht="15" customHeight="1" x14ac:dyDescent="0.15">
      <c r="A32" s="13"/>
      <c r="B32" s="282"/>
      <c r="C32" s="131" t="s">
        <v>291</v>
      </c>
      <c r="D32" s="28">
        <f t="shared" si="57"/>
        <v>3328</v>
      </c>
      <c r="E32" s="15">
        <f t="shared" ref="E32:M32" si="67">IF($D32=0,0,E173/$D32*100)</f>
        <v>6.3100961538461533</v>
      </c>
      <c r="F32" s="15">
        <f t="shared" si="67"/>
        <v>5.7992788461538467</v>
      </c>
      <c r="G32" s="15">
        <f t="shared" si="67"/>
        <v>7.6622596153846159</v>
      </c>
      <c r="H32" s="15">
        <f t="shared" si="67"/>
        <v>22.235576923076923</v>
      </c>
      <c r="I32" s="15">
        <f t="shared" si="67"/>
        <v>20.012019230769234</v>
      </c>
      <c r="J32" s="15">
        <f t="shared" si="67"/>
        <v>15.474759615384615</v>
      </c>
      <c r="K32" s="15">
        <f t="shared" si="67"/>
        <v>13.521634615384615</v>
      </c>
      <c r="L32" s="15">
        <f t="shared" si="67"/>
        <v>8.1730769230769234</v>
      </c>
      <c r="M32" s="15">
        <f t="shared" si="67"/>
        <v>0.81129807692307698</v>
      </c>
      <c r="N32" s="28">
        <f t="shared" si="59"/>
        <v>2386</v>
      </c>
      <c r="O32" s="15">
        <f t="shared" si="60"/>
        <v>13.57921207041073</v>
      </c>
      <c r="P32" s="15">
        <f t="shared" si="60"/>
        <v>13.621123218776193</v>
      </c>
      <c r="Q32" s="15">
        <f t="shared" si="60"/>
        <v>25.104777870913665</v>
      </c>
      <c r="R32" s="15">
        <f t="shared" si="60"/>
        <v>16.471081307627831</v>
      </c>
      <c r="S32" s="15">
        <f t="shared" si="60"/>
        <v>7.9212070410729254</v>
      </c>
      <c r="T32" s="15">
        <f t="shared" si="60"/>
        <v>1.8860016764459346</v>
      </c>
      <c r="U32" s="15">
        <f t="shared" si="60"/>
        <v>21.416596814752726</v>
      </c>
      <c r="V32" s="28">
        <f t="shared" si="61"/>
        <v>125</v>
      </c>
      <c r="W32" s="15">
        <f t="shared" si="62"/>
        <v>31.2</v>
      </c>
      <c r="X32" s="15">
        <f t="shared" si="62"/>
        <v>28.000000000000004</v>
      </c>
      <c r="Y32" s="15">
        <f t="shared" si="62"/>
        <v>13.600000000000001</v>
      </c>
      <c r="Z32" s="15">
        <f t="shared" si="62"/>
        <v>4</v>
      </c>
      <c r="AA32" s="15">
        <f t="shared" si="62"/>
        <v>5.6000000000000005</v>
      </c>
      <c r="AB32" s="15">
        <f t="shared" si="62"/>
        <v>17.599999999999998</v>
      </c>
      <c r="AC32" s="43">
        <f t="shared" si="63"/>
        <v>2.592233009708738</v>
      </c>
      <c r="AD32" s="28">
        <f t="shared" si="63"/>
        <v>125</v>
      </c>
      <c r="AE32" s="15">
        <f t="shared" si="64"/>
        <v>77.600000000000009</v>
      </c>
      <c r="AF32" s="15">
        <f t="shared" si="64"/>
        <v>2.4</v>
      </c>
      <c r="AG32" s="15">
        <f t="shared" si="64"/>
        <v>4</v>
      </c>
      <c r="AH32" s="15">
        <f t="shared" si="64"/>
        <v>0.8</v>
      </c>
      <c r="AI32" s="15">
        <f t="shared" si="64"/>
        <v>4</v>
      </c>
      <c r="AJ32" s="15">
        <f t="shared" si="64"/>
        <v>11.200000000000001</v>
      </c>
      <c r="AK32" s="43">
        <f t="shared" si="65"/>
        <v>0.54054054054054057</v>
      </c>
    </row>
    <row r="33" spans="1:37" ht="15" customHeight="1" x14ac:dyDescent="0.15">
      <c r="A33" s="13"/>
      <c r="B33" s="128"/>
      <c r="C33" s="131" t="s">
        <v>290</v>
      </c>
      <c r="D33" s="28">
        <f t="shared" si="57"/>
        <v>3277</v>
      </c>
      <c r="E33" s="15">
        <f t="shared" ref="E33:M33" si="68">IF($D33=0,0,E174/$D33*100)</f>
        <v>7.4763503204150137</v>
      </c>
      <c r="F33" s="15">
        <f t="shared" si="68"/>
        <v>5.6759231003967043</v>
      </c>
      <c r="G33" s="15">
        <f t="shared" si="68"/>
        <v>7.2017088800732374</v>
      </c>
      <c r="H33" s="15">
        <f t="shared" si="68"/>
        <v>23.802258162953922</v>
      </c>
      <c r="I33" s="15">
        <f t="shared" si="68"/>
        <v>20.506560878852611</v>
      </c>
      <c r="J33" s="15">
        <f t="shared" si="68"/>
        <v>14.494964906927068</v>
      </c>
      <c r="K33" s="15">
        <f t="shared" si="68"/>
        <v>12.81660054928288</v>
      </c>
      <c r="L33" s="15">
        <f t="shared" si="68"/>
        <v>7.2627403112602993</v>
      </c>
      <c r="M33" s="15">
        <f t="shared" si="68"/>
        <v>0.76289288983826675</v>
      </c>
      <c r="N33" s="28">
        <f t="shared" si="59"/>
        <v>2543</v>
      </c>
      <c r="O33" s="15">
        <f t="shared" si="60"/>
        <v>15.808100668501771</v>
      </c>
      <c r="P33" s="15">
        <f t="shared" si="60"/>
        <v>16.122689736531655</v>
      </c>
      <c r="Q33" s="15">
        <f t="shared" si="60"/>
        <v>20.290994887927642</v>
      </c>
      <c r="R33" s="15">
        <f t="shared" si="60"/>
        <v>14.117184427841131</v>
      </c>
      <c r="S33" s="15">
        <f t="shared" si="60"/>
        <v>4.2469524184034597</v>
      </c>
      <c r="T33" s="15">
        <f t="shared" si="60"/>
        <v>1.3763271726307511</v>
      </c>
      <c r="U33" s="15">
        <f t="shared" si="60"/>
        <v>28.037750688163587</v>
      </c>
      <c r="V33" s="28">
        <f t="shared" si="61"/>
        <v>103</v>
      </c>
      <c r="W33" s="15">
        <f t="shared" si="62"/>
        <v>29.126213592233007</v>
      </c>
      <c r="X33" s="15">
        <f t="shared" si="62"/>
        <v>37.864077669902912</v>
      </c>
      <c r="Y33" s="15">
        <f t="shared" si="62"/>
        <v>12.621359223300971</v>
      </c>
      <c r="Z33" s="15">
        <f t="shared" si="62"/>
        <v>4.8543689320388346</v>
      </c>
      <c r="AA33" s="15">
        <f t="shared" si="62"/>
        <v>3.8834951456310676</v>
      </c>
      <c r="AB33" s="15">
        <f t="shared" si="62"/>
        <v>11.650485436893204</v>
      </c>
      <c r="AC33" s="43">
        <f t="shared" si="63"/>
        <v>2.4285714285714284</v>
      </c>
      <c r="AD33" s="28">
        <f t="shared" si="63"/>
        <v>103</v>
      </c>
      <c r="AE33" s="15">
        <f t="shared" si="64"/>
        <v>78.640776699029118</v>
      </c>
      <c r="AF33" s="15">
        <f t="shared" si="64"/>
        <v>5.825242718446602</v>
      </c>
      <c r="AG33" s="15">
        <f t="shared" si="64"/>
        <v>2.912621359223301</v>
      </c>
      <c r="AH33" s="15">
        <f t="shared" si="64"/>
        <v>2.912621359223301</v>
      </c>
      <c r="AI33" s="15">
        <f t="shared" si="64"/>
        <v>2.912621359223301</v>
      </c>
      <c r="AJ33" s="15">
        <f t="shared" si="64"/>
        <v>6.7961165048543686</v>
      </c>
      <c r="AK33" s="43">
        <f t="shared" si="65"/>
        <v>0.4375</v>
      </c>
    </row>
    <row r="34" spans="1:37" ht="15" customHeight="1" x14ac:dyDescent="0.15">
      <c r="A34" s="13"/>
      <c r="B34" s="128"/>
      <c r="C34" s="131" t="s">
        <v>289</v>
      </c>
      <c r="D34" s="28">
        <f t="shared" si="57"/>
        <v>2541</v>
      </c>
      <c r="E34" s="15">
        <f t="shared" ref="E34:M34" si="69">IF($D34=0,0,E175/$D34*100)</f>
        <v>12.475403384494294</v>
      </c>
      <c r="F34" s="15">
        <f t="shared" si="69"/>
        <v>9.0909090909090917</v>
      </c>
      <c r="G34" s="15">
        <f t="shared" si="69"/>
        <v>8.1857536402990956</v>
      </c>
      <c r="H34" s="15">
        <f t="shared" si="69"/>
        <v>22.03856749311295</v>
      </c>
      <c r="I34" s="15">
        <f t="shared" si="69"/>
        <v>16.883116883116884</v>
      </c>
      <c r="J34" s="15">
        <f t="shared" si="69"/>
        <v>12.04250295159386</v>
      </c>
      <c r="K34" s="15">
        <f t="shared" si="69"/>
        <v>9.4057457693821327</v>
      </c>
      <c r="L34" s="15">
        <f t="shared" si="69"/>
        <v>6.5722156631247541</v>
      </c>
      <c r="M34" s="15">
        <f t="shared" si="69"/>
        <v>3.3057851239669422</v>
      </c>
      <c r="N34" s="28">
        <f t="shared" si="59"/>
        <v>2256</v>
      </c>
      <c r="O34" s="15">
        <f t="shared" si="60"/>
        <v>29.122340425531917</v>
      </c>
      <c r="P34" s="15">
        <f t="shared" si="60"/>
        <v>15.558510638297873</v>
      </c>
      <c r="Q34" s="15">
        <f t="shared" si="60"/>
        <v>13.475177304964539</v>
      </c>
      <c r="R34" s="15">
        <f t="shared" si="60"/>
        <v>9.3085106382978715</v>
      </c>
      <c r="S34" s="15">
        <f t="shared" si="60"/>
        <v>4.5656028368794326</v>
      </c>
      <c r="T34" s="15">
        <f t="shared" si="60"/>
        <v>1.5070921985815602</v>
      </c>
      <c r="U34" s="15">
        <f t="shared" si="60"/>
        <v>26.462765957446809</v>
      </c>
      <c r="V34" s="28">
        <f t="shared" si="61"/>
        <v>68</v>
      </c>
      <c r="W34" s="15">
        <f t="shared" si="62"/>
        <v>32.352941176470587</v>
      </c>
      <c r="X34" s="15">
        <f t="shared" si="62"/>
        <v>38.235294117647058</v>
      </c>
      <c r="Y34" s="15">
        <f t="shared" si="62"/>
        <v>13.23529411764706</v>
      </c>
      <c r="Z34" s="15">
        <f t="shared" si="62"/>
        <v>4.4117647058823533</v>
      </c>
      <c r="AA34" s="15">
        <f t="shared" si="62"/>
        <v>2.9411764705882351</v>
      </c>
      <c r="AB34" s="15">
        <f t="shared" si="62"/>
        <v>8.8235294117647065</v>
      </c>
      <c r="AC34" s="43">
        <f t="shared" si="63"/>
        <v>2.4516129032258065</v>
      </c>
      <c r="AD34" s="28">
        <f t="shared" si="63"/>
        <v>68</v>
      </c>
      <c r="AE34" s="15">
        <f t="shared" si="64"/>
        <v>82.35294117647058</v>
      </c>
      <c r="AF34" s="15">
        <f t="shared" si="64"/>
        <v>4.4117647058823533</v>
      </c>
      <c r="AG34" s="15">
        <f t="shared" si="64"/>
        <v>4.4117647058823533</v>
      </c>
      <c r="AH34" s="15">
        <f t="shared" si="64"/>
        <v>0</v>
      </c>
      <c r="AI34" s="15">
        <f t="shared" si="64"/>
        <v>4.4117647058823533</v>
      </c>
      <c r="AJ34" s="15">
        <f t="shared" si="64"/>
        <v>4.4117647058823533</v>
      </c>
      <c r="AK34" s="43">
        <f t="shared" si="65"/>
        <v>0.63076923076923075</v>
      </c>
    </row>
    <row r="35" spans="1:37" ht="15" customHeight="1" x14ac:dyDescent="0.15">
      <c r="A35" s="13"/>
      <c r="B35" s="128"/>
      <c r="C35" s="131" t="s">
        <v>288</v>
      </c>
      <c r="D35" s="28">
        <f t="shared" si="57"/>
        <v>1893</v>
      </c>
      <c r="E35" s="15">
        <f t="shared" ref="E35:M35" si="70">IF($D35=0,0,E176/$D35*100)</f>
        <v>14.210248283148442</v>
      </c>
      <c r="F35" s="15">
        <f t="shared" si="70"/>
        <v>8.5578446909667196</v>
      </c>
      <c r="G35" s="15">
        <f t="shared" si="70"/>
        <v>8.082408874801903</v>
      </c>
      <c r="H35" s="15">
        <f t="shared" si="70"/>
        <v>20.443740095087161</v>
      </c>
      <c r="I35" s="15">
        <f t="shared" si="70"/>
        <v>16.53460116217644</v>
      </c>
      <c r="J35" s="15">
        <f t="shared" si="70"/>
        <v>14.368726888536715</v>
      </c>
      <c r="K35" s="15">
        <f t="shared" si="70"/>
        <v>11.621764395139991</v>
      </c>
      <c r="L35" s="15">
        <f t="shared" si="70"/>
        <v>5.5995773903856314</v>
      </c>
      <c r="M35" s="15">
        <f t="shared" si="70"/>
        <v>0.58108821975699954</v>
      </c>
      <c r="N35" s="28">
        <f t="shared" si="59"/>
        <v>1733</v>
      </c>
      <c r="O35" s="15">
        <f t="shared" si="60"/>
        <v>23.658395845354878</v>
      </c>
      <c r="P35" s="15">
        <f t="shared" si="60"/>
        <v>10.271206001154068</v>
      </c>
      <c r="Q35" s="15">
        <f t="shared" si="60"/>
        <v>14.772071552221581</v>
      </c>
      <c r="R35" s="15">
        <f t="shared" si="60"/>
        <v>7.9630698211194462</v>
      </c>
      <c r="S35" s="15">
        <f t="shared" si="60"/>
        <v>2.3658395845354874</v>
      </c>
      <c r="T35" s="15">
        <f t="shared" si="60"/>
        <v>0.2308136180034622</v>
      </c>
      <c r="U35" s="15">
        <f t="shared" si="60"/>
        <v>40.738603577611073</v>
      </c>
      <c r="V35" s="28">
        <f t="shared" si="61"/>
        <v>45</v>
      </c>
      <c r="W35" s="15">
        <f t="shared" si="62"/>
        <v>31.111111111111111</v>
      </c>
      <c r="X35" s="15">
        <f t="shared" si="62"/>
        <v>33.333333333333329</v>
      </c>
      <c r="Y35" s="15">
        <f t="shared" si="62"/>
        <v>6.666666666666667</v>
      </c>
      <c r="Z35" s="15">
        <f t="shared" si="62"/>
        <v>2.2222222222222223</v>
      </c>
      <c r="AA35" s="15">
        <f t="shared" si="62"/>
        <v>11.111111111111111</v>
      </c>
      <c r="AB35" s="15">
        <f t="shared" si="62"/>
        <v>15.555555555555555</v>
      </c>
      <c r="AC35" s="43">
        <f t="shared" si="63"/>
        <v>2.9736842105263159</v>
      </c>
      <c r="AD35" s="28">
        <f t="shared" si="63"/>
        <v>45</v>
      </c>
      <c r="AE35" s="15">
        <f t="shared" si="64"/>
        <v>77.777777777777786</v>
      </c>
      <c r="AF35" s="15">
        <f t="shared" si="64"/>
        <v>0</v>
      </c>
      <c r="AG35" s="15">
        <f t="shared" si="64"/>
        <v>2.2222222222222223</v>
      </c>
      <c r="AH35" s="15">
        <f t="shared" si="64"/>
        <v>0</v>
      </c>
      <c r="AI35" s="15">
        <f t="shared" si="64"/>
        <v>8.8888888888888893</v>
      </c>
      <c r="AJ35" s="15">
        <f t="shared" si="64"/>
        <v>11.111111111111111</v>
      </c>
      <c r="AK35" s="43">
        <f t="shared" si="65"/>
        <v>0.72499999999999998</v>
      </c>
    </row>
    <row r="36" spans="1:37" ht="15" customHeight="1" x14ac:dyDescent="0.15">
      <c r="A36" s="13"/>
      <c r="B36" s="128"/>
      <c r="C36" s="131" t="s">
        <v>287</v>
      </c>
      <c r="D36" s="28">
        <f t="shared" si="57"/>
        <v>1227</v>
      </c>
      <c r="E36" s="15">
        <f t="shared" ref="E36:M36" si="71">IF($D36=0,0,E177/$D36*100)</f>
        <v>12.061939690301548</v>
      </c>
      <c r="F36" s="15">
        <f t="shared" si="71"/>
        <v>10.594947025264874</v>
      </c>
      <c r="G36" s="15">
        <f t="shared" si="71"/>
        <v>10.676446617766912</v>
      </c>
      <c r="H36" s="15">
        <f t="shared" si="71"/>
        <v>21.271393643031786</v>
      </c>
      <c r="I36" s="15">
        <f t="shared" si="71"/>
        <v>16.218418907905459</v>
      </c>
      <c r="J36" s="15">
        <f t="shared" si="71"/>
        <v>10.350448247758761</v>
      </c>
      <c r="K36" s="15">
        <f t="shared" si="71"/>
        <v>10.839445802770985</v>
      </c>
      <c r="L36" s="15">
        <f t="shared" si="71"/>
        <v>7.742461287693561</v>
      </c>
      <c r="M36" s="15">
        <f t="shared" si="71"/>
        <v>0.24449877750611246</v>
      </c>
      <c r="N36" s="28">
        <f t="shared" si="59"/>
        <v>988</v>
      </c>
      <c r="O36" s="15">
        <f t="shared" si="60"/>
        <v>18.825910931174089</v>
      </c>
      <c r="P36" s="15">
        <f t="shared" si="60"/>
        <v>13.259109311740891</v>
      </c>
      <c r="Q36" s="15">
        <f t="shared" si="60"/>
        <v>19.534412955465587</v>
      </c>
      <c r="R36" s="15">
        <f t="shared" si="60"/>
        <v>10.526315789473683</v>
      </c>
      <c r="S36" s="15">
        <f t="shared" si="60"/>
        <v>4.2510121457489873</v>
      </c>
      <c r="T36" s="15">
        <f t="shared" si="60"/>
        <v>0.60728744939271251</v>
      </c>
      <c r="U36" s="15">
        <f t="shared" si="60"/>
        <v>32.995951417004051</v>
      </c>
      <c r="V36" s="28">
        <f t="shared" si="61"/>
        <v>33</v>
      </c>
      <c r="W36" s="15">
        <f t="shared" si="62"/>
        <v>33.333333333333329</v>
      </c>
      <c r="X36" s="15">
        <f t="shared" si="62"/>
        <v>27.27272727272727</v>
      </c>
      <c r="Y36" s="15">
        <f t="shared" si="62"/>
        <v>9.0909090909090917</v>
      </c>
      <c r="Z36" s="15">
        <f t="shared" si="62"/>
        <v>0</v>
      </c>
      <c r="AA36" s="15">
        <f t="shared" si="62"/>
        <v>6.0606060606060606</v>
      </c>
      <c r="AB36" s="15">
        <f t="shared" si="62"/>
        <v>24.242424242424242</v>
      </c>
      <c r="AC36" s="43">
        <f t="shared" si="63"/>
        <v>2.88</v>
      </c>
      <c r="AD36" s="28">
        <f t="shared" si="63"/>
        <v>33</v>
      </c>
      <c r="AE36" s="15">
        <f t="shared" si="64"/>
        <v>72.727272727272734</v>
      </c>
      <c r="AF36" s="15">
        <f t="shared" si="64"/>
        <v>6.0606060606060606</v>
      </c>
      <c r="AG36" s="15">
        <f t="shared" si="64"/>
        <v>3.0303030303030303</v>
      </c>
      <c r="AH36" s="15">
        <f t="shared" si="64"/>
        <v>0</v>
      </c>
      <c r="AI36" s="15">
        <f t="shared" si="64"/>
        <v>3.0303030303030303</v>
      </c>
      <c r="AJ36" s="15">
        <f t="shared" si="64"/>
        <v>15.151515151515152</v>
      </c>
      <c r="AK36" s="43">
        <f t="shared" si="65"/>
        <v>0.8214285714285714</v>
      </c>
    </row>
    <row r="37" spans="1:37" ht="15" customHeight="1" x14ac:dyDescent="0.15">
      <c r="A37" s="13"/>
      <c r="B37" s="128"/>
      <c r="C37" s="131" t="s">
        <v>286</v>
      </c>
      <c r="D37" s="28">
        <f t="shared" si="57"/>
        <v>276</v>
      </c>
      <c r="E37" s="15">
        <f t="shared" ref="E37:M37" si="72">IF($D37=0,0,E178/$D37*100)</f>
        <v>20.652173913043477</v>
      </c>
      <c r="F37" s="15">
        <f t="shared" si="72"/>
        <v>8.3333333333333321</v>
      </c>
      <c r="G37" s="15">
        <f t="shared" si="72"/>
        <v>7.2463768115942031</v>
      </c>
      <c r="H37" s="15">
        <f t="shared" si="72"/>
        <v>22.826086956521738</v>
      </c>
      <c r="I37" s="15">
        <f t="shared" si="72"/>
        <v>15.579710144927535</v>
      </c>
      <c r="J37" s="15">
        <f t="shared" si="72"/>
        <v>12.681159420289855</v>
      </c>
      <c r="K37" s="15">
        <f t="shared" si="72"/>
        <v>9.4202898550724647</v>
      </c>
      <c r="L37" s="15">
        <f t="shared" si="72"/>
        <v>2.8985507246376812</v>
      </c>
      <c r="M37" s="15">
        <f t="shared" si="72"/>
        <v>0.36231884057971014</v>
      </c>
      <c r="N37" s="28">
        <f t="shared" si="59"/>
        <v>238</v>
      </c>
      <c r="O37" s="15">
        <f t="shared" si="60"/>
        <v>32.773109243697476</v>
      </c>
      <c r="P37" s="15">
        <f t="shared" si="60"/>
        <v>8.4033613445378155</v>
      </c>
      <c r="Q37" s="15">
        <f t="shared" si="60"/>
        <v>7.9831932773109235</v>
      </c>
      <c r="R37" s="15">
        <f t="shared" si="60"/>
        <v>4.6218487394957988</v>
      </c>
      <c r="S37" s="15">
        <f t="shared" si="60"/>
        <v>0.42016806722689076</v>
      </c>
      <c r="T37" s="15">
        <f t="shared" si="60"/>
        <v>0</v>
      </c>
      <c r="U37" s="15">
        <f t="shared" si="60"/>
        <v>45.798319327731093</v>
      </c>
      <c r="V37" s="28">
        <f t="shared" si="61"/>
        <v>6</v>
      </c>
      <c r="W37" s="15">
        <f t="shared" si="62"/>
        <v>33.333333333333329</v>
      </c>
      <c r="X37" s="15">
        <f t="shared" si="62"/>
        <v>33.333333333333329</v>
      </c>
      <c r="Y37" s="15">
        <f t="shared" si="62"/>
        <v>16.666666666666664</v>
      </c>
      <c r="Z37" s="15">
        <f t="shared" si="62"/>
        <v>0</v>
      </c>
      <c r="AA37" s="15">
        <f t="shared" si="62"/>
        <v>0</v>
      </c>
      <c r="AB37" s="15">
        <f t="shared" si="62"/>
        <v>16.666666666666664</v>
      </c>
      <c r="AC37" s="43">
        <f t="shared" si="63"/>
        <v>2</v>
      </c>
      <c r="AD37" s="28">
        <f t="shared" si="63"/>
        <v>6</v>
      </c>
      <c r="AE37" s="15">
        <f t="shared" si="64"/>
        <v>83.333333333333343</v>
      </c>
      <c r="AF37" s="15">
        <f t="shared" si="64"/>
        <v>16.666666666666664</v>
      </c>
      <c r="AG37" s="15">
        <f t="shared" si="64"/>
        <v>0</v>
      </c>
      <c r="AH37" s="15">
        <f t="shared" si="64"/>
        <v>0</v>
      </c>
      <c r="AI37" s="15">
        <f t="shared" si="64"/>
        <v>0</v>
      </c>
      <c r="AJ37" s="15">
        <f t="shared" si="64"/>
        <v>0</v>
      </c>
      <c r="AK37" s="43">
        <f t="shared" si="65"/>
        <v>0.16666666666666666</v>
      </c>
    </row>
    <row r="38" spans="1:37" ht="15" customHeight="1" x14ac:dyDescent="0.15">
      <c r="A38" s="13"/>
      <c r="B38" s="128"/>
      <c r="C38" s="131" t="s">
        <v>285</v>
      </c>
      <c r="D38" s="28">
        <f t="shared" si="57"/>
        <v>571</v>
      </c>
      <c r="E38" s="15">
        <f t="shared" ref="E38:M38" si="73">IF($D38=0,0,E179/$D38*100)</f>
        <v>42.732049036777582</v>
      </c>
      <c r="F38" s="15">
        <f t="shared" si="73"/>
        <v>10.157618213660244</v>
      </c>
      <c r="G38" s="15">
        <f t="shared" si="73"/>
        <v>11.733800350262696</v>
      </c>
      <c r="H38" s="15">
        <f t="shared" si="73"/>
        <v>14.886164623467602</v>
      </c>
      <c r="I38" s="15">
        <f t="shared" si="73"/>
        <v>8.5814360770577931</v>
      </c>
      <c r="J38" s="15">
        <f t="shared" si="73"/>
        <v>5.6042031523642732</v>
      </c>
      <c r="K38" s="15">
        <f t="shared" si="73"/>
        <v>3.8528896672504378</v>
      </c>
      <c r="L38" s="15">
        <f t="shared" si="73"/>
        <v>2.4518388791593697</v>
      </c>
      <c r="M38" s="15">
        <f t="shared" si="73"/>
        <v>0</v>
      </c>
      <c r="N38" s="28">
        <f t="shared" si="59"/>
        <v>533</v>
      </c>
      <c r="O38" s="15">
        <f t="shared" si="60"/>
        <v>33.208255159474668</v>
      </c>
      <c r="P38" s="15">
        <f t="shared" si="60"/>
        <v>11.632270168855536</v>
      </c>
      <c r="Q38" s="15">
        <f t="shared" si="60"/>
        <v>12.195121951219512</v>
      </c>
      <c r="R38" s="15">
        <f t="shared" si="60"/>
        <v>3.5647279549718571</v>
      </c>
      <c r="S38" s="15">
        <f t="shared" si="60"/>
        <v>1.3133208255159476</v>
      </c>
      <c r="T38" s="15">
        <f t="shared" si="60"/>
        <v>1.3133208255159476</v>
      </c>
      <c r="U38" s="15">
        <f t="shared" si="60"/>
        <v>36.772983114446525</v>
      </c>
      <c r="V38" s="28">
        <f t="shared" si="61"/>
        <v>10</v>
      </c>
      <c r="W38" s="15">
        <f t="shared" si="62"/>
        <v>50</v>
      </c>
      <c r="X38" s="15">
        <f t="shared" si="62"/>
        <v>30</v>
      </c>
      <c r="Y38" s="15">
        <f t="shared" si="62"/>
        <v>10</v>
      </c>
      <c r="Z38" s="15">
        <f t="shared" si="62"/>
        <v>0</v>
      </c>
      <c r="AA38" s="15">
        <f t="shared" si="62"/>
        <v>10</v>
      </c>
      <c r="AB38" s="15">
        <f t="shared" si="62"/>
        <v>0</v>
      </c>
      <c r="AC38" s="43">
        <f t="shared" si="63"/>
        <v>1.8</v>
      </c>
      <c r="AD38" s="28">
        <f t="shared" si="63"/>
        <v>10</v>
      </c>
      <c r="AE38" s="15">
        <f t="shared" si="64"/>
        <v>90</v>
      </c>
      <c r="AF38" s="15">
        <f t="shared" si="64"/>
        <v>0</v>
      </c>
      <c r="AG38" s="15">
        <f t="shared" si="64"/>
        <v>0</v>
      </c>
      <c r="AH38" s="15">
        <f t="shared" si="64"/>
        <v>0</v>
      </c>
      <c r="AI38" s="15">
        <f t="shared" si="64"/>
        <v>0</v>
      </c>
      <c r="AJ38" s="15">
        <f t="shared" si="64"/>
        <v>10</v>
      </c>
      <c r="AK38" s="43">
        <f t="shared" si="65"/>
        <v>0</v>
      </c>
    </row>
    <row r="39" spans="1:37" ht="15" customHeight="1" x14ac:dyDescent="0.15">
      <c r="A39" s="130"/>
      <c r="B39" s="77"/>
      <c r="C39" s="129" t="s">
        <v>284</v>
      </c>
      <c r="D39" s="29">
        <f t="shared" si="57"/>
        <v>15058</v>
      </c>
      <c r="E39" s="9">
        <f t="shared" ref="E39:M39" si="74">IF($D39=0,0,E180/$D39*100)</f>
        <v>12.073316509496614</v>
      </c>
      <c r="F39" s="9">
        <f t="shared" si="74"/>
        <v>5.7510957630495412</v>
      </c>
      <c r="G39" s="9">
        <f t="shared" si="74"/>
        <v>6.5347323681763854</v>
      </c>
      <c r="H39" s="9">
        <f t="shared" si="74"/>
        <v>20.042502324345861</v>
      </c>
      <c r="I39" s="9">
        <f t="shared" si="74"/>
        <v>18.036923894275468</v>
      </c>
      <c r="J39" s="9">
        <f t="shared" si="74"/>
        <v>13.507769956169478</v>
      </c>
      <c r="K39" s="9">
        <f t="shared" si="74"/>
        <v>11.382653738876344</v>
      </c>
      <c r="L39" s="9">
        <f t="shared" si="74"/>
        <v>7.2187541506176123</v>
      </c>
      <c r="M39" s="9">
        <f t="shared" si="74"/>
        <v>5.4522512949926956</v>
      </c>
      <c r="N39" s="29">
        <f t="shared" si="59"/>
        <v>11717</v>
      </c>
      <c r="O39" s="9">
        <f t="shared" si="60"/>
        <v>17.982418707860372</v>
      </c>
      <c r="P39" s="9">
        <f t="shared" si="60"/>
        <v>11.922847145173678</v>
      </c>
      <c r="Q39" s="9">
        <f t="shared" si="60"/>
        <v>18.392079883929334</v>
      </c>
      <c r="R39" s="9">
        <f t="shared" si="60"/>
        <v>10.72800204830588</v>
      </c>
      <c r="S39" s="9">
        <f t="shared" si="60"/>
        <v>4.3697192114022361</v>
      </c>
      <c r="T39" s="9">
        <f t="shared" si="60"/>
        <v>1.4423487240761286</v>
      </c>
      <c r="U39" s="9">
        <f t="shared" si="60"/>
        <v>35.162584279252371</v>
      </c>
      <c r="V39" s="29">
        <f t="shared" si="61"/>
        <v>477</v>
      </c>
      <c r="W39" s="9">
        <f t="shared" si="62"/>
        <v>26.834381551362686</v>
      </c>
      <c r="X39" s="9">
        <f t="shared" si="62"/>
        <v>30.398322851153043</v>
      </c>
      <c r="Y39" s="9">
        <f t="shared" si="62"/>
        <v>11.530398322851152</v>
      </c>
      <c r="Z39" s="9">
        <f t="shared" si="62"/>
        <v>2.7253668763102725</v>
      </c>
      <c r="AA39" s="9">
        <f t="shared" si="62"/>
        <v>3.5639412997903559</v>
      </c>
      <c r="AB39" s="9">
        <f t="shared" si="62"/>
        <v>24.947589098532493</v>
      </c>
      <c r="AC39" s="27">
        <f t="shared" si="63"/>
        <v>2.4134078212290504</v>
      </c>
      <c r="AD39" s="29">
        <f t="shared" si="63"/>
        <v>477</v>
      </c>
      <c r="AE39" s="9">
        <f t="shared" si="64"/>
        <v>70.64989517819707</v>
      </c>
      <c r="AF39" s="9">
        <f t="shared" si="64"/>
        <v>8.1761006289308167</v>
      </c>
      <c r="AG39" s="9">
        <f t="shared" si="64"/>
        <v>3.1446540880503147</v>
      </c>
      <c r="AH39" s="9">
        <f t="shared" si="64"/>
        <v>0.41928721174004197</v>
      </c>
      <c r="AI39" s="9">
        <f t="shared" si="64"/>
        <v>2.0964360587002098</v>
      </c>
      <c r="AJ39" s="9">
        <f t="shared" si="64"/>
        <v>15.513626834381553</v>
      </c>
      <c r="AK39" s="27">
        <f t="shared" si="65"/>
        <v>0.33746898263027297</v>
      </c>
    </row>
    <row r="40" spans="1:37" ht="15" customHeight="1" x14ac:dyDescent="0.15">
      <c r="A40" s="10" t="s">
        <v>481</v>
      </c>
      <c r="B40" s="24" t="s">
        <v>7</v>
      </c>
      <c r="C40" s="53" t="s">
        <v>90</v>
      </c>
      <c r="D40" s="8">
        <f t="shared" si="57"/>
        <v>61036</v>
      </c>
      <c r="E40" s="8">
        <f t="shared" ref="E40:M40" si="75">E181</f>
        <v>2540</v>
      </c>
      <c r="F40" s="8">
        <f t="shared" si="75"/>
        <v>3954</v>
      </c>
      <c r="G40" s="8">
        <f t="shared" si="75"/>
        <v>3265</v>
      </c>
      <c r="H40" s="8">
        <f t="shared" si="75"/>
        <v>13293</v>
      </c>
      <c r="I40" s="8">
        <f t="shared" si="75"/>
        <v>11130</v>
      </c>
      <c r="J40" s="8">
        <f t="shared" si="75"/>
        <v>9883</v>
      </c>
      <c r="K40" s="8">
        <f t="shared" si="75"/>
        <v>10340</v>
      </c>
      <c r="L40" s="8">
        <f t="shared" si="75"/>
        <v>6223</v>
      </c>
      <c r="M40" s="8">
        <f t="shared" si="75"/>
        <v>408</v>
      </c>
      <c r="N40" s="8">
        <f t="shared" si="59"/>
        <v>52888</v>
      </c>
      <c r="O40" s="8">
        <f t="shared" ref="O40:U40" si="76">O181</f>
        <v>5300</v>
      </c>
      <c r="P40" s="8">
        <f t="shared" si="76"/>
        <v>7292</v>
      </c>
      <c r="Q40" s="8">
        <f t="shared" si="76"/>
        <v>15458</v>
      </c>
      <c r="R40" s="8">
        <f t="shared" si="76"/>
        <v>11213</v>
      </c>
      <c r="S40" s="8">
        <f t="shared" si="76"/>
        <v>4742</v>
      </c>
      <c r="T40" s="8">
        <f t="shared" si="76"/>
        <v>1330</v>
      </c>
      <c r="U40" s="8">
        <f t="shared" si="76"/>
        <v>7553</v>
      </c>
      <c r="V40" s="8">
        <f t="shared" si="61"/>
        <v>1238</v>
      </c>
      <c r="W40" s="8">
        <f t="shared" ref="W40:AB40" si="77">W181</f>
        <v>81</v>
      </c>
      <c r="X40" s="8">
        <f t="shared" si="77"/>
        <v>302</v>
      </c>
      <c r="Y40" s="8">
        <f t="shared" si="77"/>
        <v>266</v>
      </c>
      <c r="Z40" s="8">
        <f t="shared" si="77"/>
        <v>170</v>
      </c>
      <c r="AA40" s="8">
        <f t="shared" si="77"/>
        <v>178</v>
      </c>
      <c r="AB40" s="8">
        <f t="shared" si="77"/>
        <v>241</v>
      </c>
      <c r="AC40" s="42">
        <f t="shared" si="63"/>
        <v>5.7652958876629894</v>
      </c>
      <c r="AD40" s="8">
        <f t="shared" si="63"/>
        <v>1238</v>
      </c>
      <c r="AE40" s="8">
        <f t="shared" ref="AE40:AJ40" si="78">AE181</f>
        <v>617</v>
      </c>
      <c r="AF40" s="8">
        <f t="shared" si="78"/>
        <v>212</v>
      </c>
      <c r="AG40" s="8">
        <f t="shared" si="78"/>
        <v>114</v>
      </c>
      <c r="AH40" s="8">
        <f t="shared" si="78"/>
        <v>59</v>
      </c>
      <c r="AI40" s="8">
        <f t="shared" si="78"/>
        <v>137</v>
      </c>
      <c r="AJ40" s="8">
        <f t="shared" si="78"/>
        <v>99</v>
      </c>
      <c r="AK40" s="42">
        <f t="shared" si="65"/>
        <v>1.4337137840210712</v>
      </c>
    </row>
    <row r="41" spans="1:37" ht="15" customHeight="1" x14ac:dyDescent="0.15">
      <c r="A41" s="13" t="s">
        <v>480</v>
      </c>
      <c r="B41" s="25" t="s">
        <v>8</v>
      </c>
      <c r="C41" s="132"/>
      <c r="D41" s="38">
        <f>IF(SUM(E41:M41)&gt;100,"－",SUM(E41:M41))</f>
        <v>100</v>
      </c>
      <c r="E41" s="38">
        <f t="shared" ref="E41:M41" si="79">E181/$D40*100</f>
        <v>4.1614784717216065</v>
      </c>
      <c r="F41" s="38">
        <f t="shared" si="79"/>
        <v>6.4781440461367064</v>
      </c>
      <c r="G41" s="38">
        <f t="shared" si="79"/>
        <v>5.3493020512484435</v>
      </c>
      <c r="H41" s="38">
        <f t="shared" si="79"/>
        <v>21.778950127793433</v>
      </c>
      <c r="I41" s="38">
        <f t="shared" si="79"/>
        <v>18.235139917425784</v>
      </c>
      <c r="J41" s="38">
        <f t="shared" si="79"/>
        <v>16.192083360639622</v>
      </c>
      <c r="K41" s="38">
        <f t="shared" si="79"/>
        <v>16.940821810079299</v>
      </c>
      <c r="L41" s="38">
        <f t="shared" si="79"/>
        <v>10.195622255717938</v>
      </c>
      <c r="M41" s="38">
        <f t="shared" si="79"/>
        <v>0.66845795923717155</v>
      </c>
      <c r="N41" s="38">
        <f>IF(SUM(O41:U41)&gt;100,"－",SUM(O41:U41))</f>
        <v>100</v>
      </c>
      <c r="O41" s="38">
        <f t="shared" ref="O41:U41" si="80">O181/$N40*100</f>
        <v>10.021176826501286</v>
      </c>
      <c r="P41" s="38">
        <f t="shared" si="80"/>
        <v>13.78762668280139</v>
      </c>
      <c r="Q41" s="38">
        <f t="shared" si="80"/>
        <v>29.227802147935261</v>
      </c>
      <c r="R41" s="38">
        <f t="shared" si="80"/>
        <v>21.201406746331873</v>
      </c>
      <c r="S41" s="38">
        <f t="shared" si="80"/>
        <v>8.9661170775979429</v>
      </c>
      <c r="T41" s="38">
        <f t="shared" si="80"/>
        <v>2.5147481470276811</v>
      </c>
      <c r="U41" s="38">
        <f t="shared" si="80"/>
        <v>14.281122371804569</v>
      </c>
      <c r="V41" s="38">
        <f>IF(SUM(W41:AB41)&gt;100,"－",SUM(W41:AB41))</f>
        <v>100</v>
      </c>
      <c r="W41" s="38">
        <f t="shared" ref="W41:AB41" si="81">W181/$V40*100</f>
        <v>6.5428109854604202</v>
      </c>
      <c r="X41" s="38">
        <f t="shared" si="81"/>
        <v>24.394184168012924</v>
      </c>
      <c r="Y41" s="38">
        <f t="shared" si="81"/>
        <v>21.486268174474958</v>
      </c>
      <c r="Z41" s="38">
        <f t="shared" si="81"/>
        <v>13.731825525040387</v>
      </c>
      <c r="AA41" s="38">
        <f t="shared" si="81"/>
        <v>14.378029079159935</v>
      </c>
      <c r="AB41" s="38">
        <f t="shared" si="81"/>
        <v>19.466882067851373</v>
      </c>
      <c r="AC41" s="39" t="s">
        <v>100</v>
      </c>
      <c r="AD41" s="38">
        <f>IF(SUM(AE41:AJ41)&gt;100,"－",SUM(AE41:AJ41))</f>
        <v>100</v>
      </c>
      <c r="AE41" s="38">
        <f t="shared" ref="AE41:AJ41" si="82">AE181/$AD40*100</f>
        <v>49.838449111470112</v>
      </c>
      <c r="AF41" s="38">
        <f t="shared" si="82"/>
        <v>17.124394184168011</v>
      </c>
      <c r="AG41" s="38">
        <f t="shared" si="82"/>
        <v>9.2084006462035539</v>
      </c>
      <c r="AH41" s="38">
        <f t="shared" si="82"/>
        <v>4.765751211631664</v>
      </c>
      <c r="AI41" s="38">
        <f t="shared" si="82"/>
        <v>11.066235864297253</v>
      </c>
      <c r="AJ41" s="38">
        <f t="shared" si="82"/>
        <v>7.9967689822294021</v>
      </c>
      <c r="AK41" s="39" t="s">
        <v>100</v>
      </c>
    </row>
    <row r="42" spans="1:37" ht="15" customHeight="1" x14ac:dyDescent="0.15">
      <c r="A42" s="32" t="s">
        <v>479</v>
      </c>
      <c r="B42" s="25" t="s">
        <v>9</v>
      </c>
      <c r="C42" s="131" t="s">
        <v>478</v>
      </c>
      <c r="D42" s="28">
        <f t="shared" ref="D42:D53" si="83">D183</f>
        <v>655</v>
      </c>
      <c r="E42" s="15">
        <f t="shared" ref="E42:M42" si="84">IF($D42=0,0,E183/$D42*100)</f>
        <v>0.15267175572519084</v>
      </c>
      <c r="F42" s="15">
        <f t="shared" si="84"/>
        <v>2.5954198473282442</v>
      </c>
      <c r="G42" s="15">
        <f t="shared" si="84"/>
        <v>3.0534351145038165</v>
      </c>
      <c r="H42" s="15">
        <f t="shared" si="84"/>
        <v>23.206106870229007</v>
      </c>
      <c r="I42" s="15">
        <f t="shared" si="84"/>
        <v>21.374045801526716</v>
      </c>
      <c r="J42" s="15">
        <f t="shared" si="84"/>
        <v>17.404580152671755</v>
      </c>
      <c r="K42" s="15">
        <f t="shared" si="84"/>
        <v>19.389312977099237</v>
      </c>
      <c r="L42" s="15">
        <f t="shared" si="84"/>
        <v>12.366412213740457</v>
      </c>
      <c r="M42" s="15">
        <f t="shared" si="84"/>
        <v>0.45801526717557256</v>
      </c>
      <c r="N42" s="28">
        <f t="shared" ref="N42:N53" si="85">N183</f>
        <v>531</v>
      </c>
      <c r="O42" s="15">
        <f t="shared" ref="O42:U52" si="86">IF($N42=0,0,O183/$N42*100)</f>
        <v>6.4030131826741998</v>
      </c>
      <c r="P42" s="15">
        <f t="shared" si="86"/>
        <v>14.500941619585687</v>
      </c>
      <c r="Q42" s="15">
        <f t="shared" si="86"/>
        <v>30.885122410546138</v>
      </c>
      <c r="R42" s="15">
        <f t="shared" si="86"/>
        <v>22.410546139359699</v>
      </c>
      <c r="S42" s="15">
        <f t="shared" si="86"/>
        <v>14.312617702448211</v>
      </c>
      <c r="T42" s="15">
        <f t="shared" si="86"/>
        <v>2.8248587570621471</v>
      </c>
      <c r="U42" s="15">
        <f t="shared" si="86"/>
        <v>8.662900188323917</v>
      </c>
      <c r="V42" s="28">
        <f t="shared" ref="V42:V53" si="87">V183</f>
        <v>19</v>
      </c>
      <c r="W42" s="15">
        <f t="shared" ref="W42:AB52" si="88">IF($V42=0,0,W183/$V42*100)</f>
        <v>5.2631578947368416</v>
      </c>
      <c r="X42" s="15">
        <f t="shared" si="88"/>
        <v>26.315789473684209</v>
      </c>
      <c r="Y42" s="15">
        <f t="shared" si="88"/>
        <v>36.84210526315789</v>
      </c>
      <c r="Z42" s="15">
        <f t="shared" si="88"/>
        <v>0</v>
      </c>
      <c r="AA42" s="15">
        <f t="shared" si="88"/>
        <v>15.789473684210526</v>
      </c>
      <c r="AB42" s="15">
        <f t="shared" si="88"/>
        <v>15.789473684210526</v>
      </c>
      <c r="AC42" s="43">
        <f t="shared" ref="AC42:AD53" si="89">AC183</f>
        <v>4.625</v>
      </c>
      <c r="AD42" s="28">
        <f t="shared" si="89"/>
        <v>19</v>
      </c>
      <c r="AE42" s="15">
        <f t="shared" ref="AE42:AJ52" si="90">IF($AD42=0,0,AE183/$AD42*100)</f>
        <v>63.157894736842103</v>
      </c>
      <c r="AF42" s="15">
        <f t="shared" si="90"/>
        <v>15.789473684210526</v>
      </c>
      <c r="AG42" s="15">
        <f t="shared" si="90"/>
        <v>0</v>
      </c>
      <c r="AH42" s="15">
        <f t="shared" si="90"/>
        <v>10.526315789473683</v>
      </c>
      <c r="AI42" s="15">
        <f t="shared" si="90"/>
        <v>5.2631578947368416</v>
      </c>
      <c r="AJ42" s="15">
        <f t="shared" si="90"/>
        <v>5.2631578947368416</v>
      </c>
      <c r="AK42" s="43">
        <f t="shared" ref="AK42:AK53" si="91">AK183</f>
        <v>0.83333333333333337</v>
      </c>
    </row>
    <row r="43" spans="1:37" ht="15" customHeight="1" x14ac:dyDescent="0.15">
      <c r="A43" s="13"/>
      <c r="B43" s="25" t="s">
        <v>10</v>
      </c>
      <c r="C43" s="131" t="s">
        <v>477</v>
      </c>
      <c r="D43" s="28">
        <f t="shared" si="83"/>
        <v>1214</v>
      </c>
      <c r="E43" s="15">
        <f t="shared" ref="E43:M43" si="92">IF($D43=0,0,E184/$D43*100)</f>
        <v>0.16474464579901155</v>
      </c>
      <c r="F43" s="15">
        <f t="shared" si="92"/>
        <v>2.8830313014827018</v>
      </c>
      <c r="G43" s="15">
        <f t="shared" si="92"/>
        <v>2.4711696869851729</v>
      </c>
      <c r="H43" s="15">
        <f t="shared" si="92"/>
        <v>18.945634266886326</v>
      </c>
      <c r="I43" s="15">
        <f t="shared" si="92"/>
        <v>20.59308072487644</v>
      </c>
      <c r="J43" s="15">
        <f t="shared" si="92"/>
        <v>21.334431630971991</v>
      </c>
      <c r="K43" s="15">
        <f t="shared" si="92"/>
        <v>20.510708401976935</v>
      </c>
      <c r="L43" s="15">
        <f t="shared" si="92"/>
        <v>12.850082372322898</v>
      </c>
      <c r="M43" s="15">
        <f t="shared" si="92"/>
        <v>0.24711696869851729</v>
      </c>
      <c r="N43" s="28">
        <f t="shared" si="85"/>
        <v>1049</v>
      </c>
      <c r="O43" s="15">
        <f t="shared" si="86"/>
        <v>2.5738798856053386</v>
      </c>
      <c r="P43" s="15">
        <f t="shared" si="86"/>
        <v>14.585319351763584</v>
      </c>
      <c r="Q43" s="15">
        <f t="shared" si="86"/>
        <v>34.509056244041943</v>
      </c>
      <c r="R43" s="15">
        <f t="shared" si="86"/>
        <v>28.122020972354623</v>
      </c>
      <c r="S43" s="15">
        <f t="shared" si="86"/>
        <v>10.295519542421355</v>
      </c>
      <c r="T43" s="15">
        <f t="shared" si="86"/>
        <v>3.0505243088655862</v>
      </c>
      <c r="U43" s="15">
        <f t="shared" si="86"/>
        <v>6.8636796949475691</v>
      </c>
      <c r="V43" s="28">
        <f t="shared" si="87"/>
        <v>33</v>
      </c>
      <c r="W43" s="15">
        <f t="shared" si="88"/>
        <v>12.121212121212121</v>
      </c>
      <c r="X43" s="15">
        <f t="shared" si="88"/>
        <v>21.212121212121211</v>
      </c>
      <c r="Y43" s="15">
        <f t="shared" si="88"/>
        <v>24.242424242424242</v>
      </c>
      <c r="Z43" s="15">
        <f t="shared" si="88"/>
        <v>9.0909090909090917</v>
      </c>
      <c r="AA43" s="15">
        <f t="shared" si="88"/>
        <v>15.151515151515152</v>
      </c>
      <c r="AB43" s="15">
        <f t="shared" si="88"/>
        <v>18.181818181818183</v>
      </c>
      <c r="AC43" s="43">
        <f t="shared" si="89"/>
        <v>4.8888888888888893</v>
      </c>
      <c r="AD43" s="28">
        <f t="shared" si="89"/>
        <v>33</v>
      </c>
      <c r="AE43" s="15">
        <f t="shared" si="90"/>
        <v>48.484848484848484</v>
      </c>
      <c r="AF43" s="15">
        <f t="shared" si="90"/>
        <v>18.181818181818183</v>
      </c>
      <c r="AG43" s="15">
        <f t="shared" si="90"/>
        <v>3.0303030303030303</v>
      </c>
      <c r="AH43" s="15">
        <f t="shared" si="90"/>
        <v>3.0303030303030303</v>
      </c>
      <c r="AI43" s="15">
        <f t="shared" si="90"/>
        <v>12.121212121212121</v>
      </c>
      <c r="AJ43" s="15">
        <f t="shared" si="90"/>
        <v>15.151515151515152</v>
      </c>
      <c r="AK43" s="43">
        <f t="shared" si="91"/>
        <v>1.1785714285714286</v>
      </c>
    </row>
    <row r="44" spans="1:37" ht="15" customHeight="1" x14ac:dyDescent="0.15">
      <c r="A44" s="13"/>
      <c r="B44" s="25"/>
      <c r="C44" s="131" t="s">
        <v>476</v>
      </c>
      <c r="D44" s="28">
        <f t="shared" si="83"/>
        <v>2153</v>
      </c>
      <c r="E44" s="15">
        <f t="shared" ref="E44:M44" si="93">IF($D44=0,0,E185/$D44*100)</f>
        <v>1.2540640966093821</v>
      </c>
      <c r="F44" s="15">
        <f t="shared" si="93"/>
        <v>4.4588945657222485</v>
      </c>
      <c r="G44" s="15">
        <f t="shared" si="93"/>
        <v>4.6446818392940088</v>
      </c>
      <c r="H44" s="15">
        <f t="shared" si="93"/>
        <v>23.22340919647004</v>
      </c>
      <c r="I44" s="15">
        <f t="shared" si="93"/>
        <v>20.250812819321876</v>
      </c>
      <c r="J44" s="15">
        <f t="shared" si="93"/>
        <v>19.321876451463073</v>
      </c>
      <c r="K44" s="15">
        <f t="shared" si="93"/>
        <v>17.51045053413841</v>
      </c>
      <c r="L44" s="15">
        <f t="shared" si="93"/>
        <v>9.1035764050162555</v>
      </c>
      <c r="M44" s="15">
        <f t="shared" si="93"/>
        <v>0.23223409196470043</v>
      </c>
      <c r="N44" s="28">
        <f t="shared" si="85"/>
        <v>1875</v>
      </c>
      <c r="O44" s="15">
        <f t="shared" si="86"/>
        <v>5.0666666666666664</v>
      </c>
      <c r="P44" s="15">
        <f t="shared" si="86"/>
        <v>16.32</v>
      </c>
      <c r="Q44" s="15">
        <f t="shared" si="86"/>
        <v>36</v>
      </c>
      <c r="R44" s="15">
        <f t="shared" si="86"/>
        <v>25.28</v>
      </c>
      <c r="S44" s="15">
        <f t="shared" si="86"/>
        <v>10.293333333333333</v>
      </c>
      <c r="T44" s="15">
        <f t="shared" si="86"/>
        <v>3.6799999999999997</v>
      </c>
      <c r="U44" s="15">
        <f t="shared" si="86"/>
        <v>3.36</v>
      </c>
      <c r="V44" s="28">
        <f t="shared" si="87"/>
        <v>56</v>
      </c>
      <c r="W44" s="15">
        <f t="shared" si="88"/>
        <v>7.1428571428571423</v>
      </c>
      <c r="X44" s="15">
        <f t="shared" si="88"/>
        <v>28.571428571428569</v>
      </c>
      <c r="Y44" s="15">
        <f t="shared" si="88"/>
        <v>25</v>
      </c>
      <c r="Z44" s="15">
        <f t="shared" si="88"/>
        <v>12.5</v>
      </c>
      <c r="AA44" s="15">
        <f t="shared" si="88"/>
        <v>7.1428571428571423</v>
      </c>
      <c r="AB44" s="15">
        <f t="shared" si="88"/>
        <v>19.642857142857142</v>
      </c>
      <c r="AC44" s="43">
        <f t="shared" si="89"/>
        <v>4.5333333333333332</v>
      </c>
      <c r="AD44" s="28">
        <f t="shared" si="89"/>
        <v>56</v>
      </c>
      <c r="AE44" s="15">
        <f t="shared" si="90"/>
        <v>53.571428571428569</v>
      </c>
      <c r="AF44" s="15">
        <f t="shared" si="90"/>
        <v>17.857142857142858</v>
      </c>
      <c r="AG44" s="15">
        <f t="shared" si="90"/>
        <v>8.9285714285714288</v>
      </c>
      <c r="AH44" s="15">
        <f t="shared" si="90"/>
        <v>5.3571428571428568</v>
      </c>
      <c r="AI44" s="15">
        <f t="shared" si="90"/>
        <v>10.714285714285714</v>
      </c>
      <c r="AJ44" s="15">
        <f t="shared" si="90"/>
        <v>3.5714285714285712</v>
      </c>
      <c r="AK44" s="43">
        <f t="shared" si="91"/>
        <v>1.1111111111111112</v>
      </c>
    </row>
    <row r="45" spans="1:37" ht="15" customHeight="1" x14ac:dyDescent="0.15">
      <c r="A45" s="13"/>
      <c r="B45" s="25"/>
      <c r="C45" s="131" t="s">
        <v>475</v>
      </c>
      <c r="D45" s="28">
        <f t="shared" si="83"/>
        <v>3090</v>
      </c>
      <c r="E45" s="15">
        <f t="shared" ref="E45:M45" si="94">IF($D45=0,0,E186/$D45*100)</f>
        <v>2.4595469255663431</v>
      </c>
      <c r="F45" s="15">
        <f t="shared" si="94"/>
        <v>6.5372168284789645</v>
      </c>
      <c r="G45" s="15">
        <f t="shared" si="94"/>
        <v>5.9546925566343045</v>
      </c>
      <c r="H45" s="15">
        <f t="shared" si="94"/>
        <v>25.760517799352751</v>
      </c>
      <c r="I45" s="15">
        <f t="shared" si="94"/>
        <v>19.417475728155338</v>
      </c>
      <c r="J45" s="15">
        <f t="shared" si="94"/>
        <v>15.987055016181229</v>
      </c>
      <c r="K45" s="15">
        <f t="shared" si="94"/>
        <v>15.275080906148867</v>
      </c>
      <c r="L45" s="15">
        <f t="shared" si="94"/>
        <v>7.9611650485436893</v>
      </c>
      <c r="M45" s="15">
        <f t="shared" si="94"/>
        <v>0.64724919093851141</v>
      </c>
      <c r="N45" s="28">
        <f t="shared" si="85"/>
        <v>2760</v>
      </c>
      <c r="O45" s="15">
        <f t="shared" si="86"/>
        <v>7.7898550724637676</v>
      </c>
      <c r="P45" s="15">
        <f t="shared" si="86"/>
        <v>14.818840579710143</v>
      </c>
      <c r="Q45" s="15">
        <f t="shared" si="86"/>
        <v>33.804347826086953</v>
      </c>
      <c r="R45" s="15">
        <f t="shared" si="86"/>
        <v>21.956521739130437</v>
      </c>
      <c r="S45" s="15">
        <f t="shared" si="86"/>
        <v>8.8405797101449277</v>
      </c>
      <c r="T45" s="15">
        <f t="shared" si="86"/>
        <v>2.5</v>
      </c>
      <c r="U45" s="15">
        <f t="shared" si="86"/>
        <v>10.289855072463768</v>
      </c>
      <c r="V45" s="28">
        <f t="shared" si="87"/>
        <v>72</v>
      </c>
      <c r="W45" s="15">
        <f t="shared" si="88"/>
        <v>8.3333333333333321</v>
      </c>
      <c r="X45" s="15">
        <f t="shared" si="88"/>
        <v>31.944444444444443</v>
      </c>
      <c r="Y45" s="15">
        <f t="shared" si="88"/>
        <v>22.222222222222221</v>
      </c>
      <c r="Z45" s="15">
        <f t="shared" si="88"/>
        <v>13.888888888888889</v>
      </c>
      <c r="AA45" s="15">
        <f t="shared" si="88"/>
        <v>6.9444444444444446</v>
      </c>
      <c r="AB45" s="15">
        <f t="shared" si="88"/>
        <v>16.666666666666664</v>
      </c>
      <c r="AC45" s="43">
        <f t="shared" si="89"/>
        <v>4.3166666666666664</v>
      </c>
      <c r="AD45" s="28">
        <f t="shared" si="89"/>
        <v>72</v>
      </c>
      <c r="AE45" s="15">
        <f t="shared" si="90"/>
        <v>65.277777777777786</v>
      </c>
      <c r="AF45" s="15">
        <f t="shared" si="90"/>
        <v>12.5</v>
      </c>
      <c r="AG45" s="15">
        <f t="shared" si="90"/>
        <v>8.3333333333333321</v>
      </c>
      <c r="AH45" s="15">
        <f t="shared" si="90"/>
        <v>0</v>
      </c>
      <c r="AI45" s="15">
        <f t="shared" si="90"/>
        <v>4.1666666666666661</v>
      </c>
      <c r="AJ45" s="15">
        <f t="shared" si="90"/>
        <v>9.7222222222222232</v>
      </c>
      <c r="AK45" s="43">
        <f t="shared" si="91"/>
        <v>0.7384615384615385</v>
      </c>
    </row>
    <row r="46" spans="1:37" ht="15" customHeight="1" x14ac:dyDescent="0.15">
      <c r="A46" s="13"/>
      <c r="B46" s="25"/>
      <c r="C46" s="131" t="s">
        <v>474</v>
      </c>
      <c r="D46" s="28">
        <f t="shared" si="83"/>
        <v>3560</v>
      </c>
      <c r="E46" s="15">
        <f t="shared" ref="E46:M46" si="95">IF($D46=0,0,E187/$D46*100)</f>
        <v>0.6741573033707865</v>
      </c>
      <c r="F46" s="15">
        <f t="shared" si="95"/>
        <v>5.1404494382022472</v>
      </c>
      <c r="G46" s="15">
        <f t="shared" si="95"/>
        <v>4.382022471910112</v>
      </c>
      <c r="H46" s="15">
        <f t="shared" si="95"/>
        <v>23.679775280898877</v>
      </c>
      <c r="I46" s="15">
        <f t="shared" si="95"/>
        <v>20.533707865168541</v>
      </c>
      <c r="J46" s="15">
        <f t="shared" si="95"/>
        <v>16.769662921348313</v>
      </c>
      <c r="K46" s="15">
        <f t="shared" si="95"/>
        <v>17.612359550561798</v>
      </c>
      <c r="L46" s="15">
        <f t="shared" si="95"/>
        <v>10.814606741573034</v>
      </c>
      <c r="M46" s="15">
        <f t="shared" si="95"/>
        <v>0.39325842696629215</v>
      </c>
      <c r="N46" s="28">
        <f t="shared" si="85"/>
        <v>3024</v>
      </c>
      <c r="O46" s="15">
        <f t="shared" si="86"/>
        <v>8.8293650793650791</v>
      </c>
      <c r="P46" s="15">
        <f t="shared" si="86"/>
        <v>16.402116402116402</v>
      </c>
      <c r="Q46" s="15">
        <f t="shared" si="86"/>
        <v>34.325396825396822</v>
      </c>
      <c r="R46" s="15">
        <f t="shared" si="86"/>
        <v>23.544973544973544</v>
      </c>
      <c r="S46" s="15">
        <f t="shared" si="86"/>
        <v>8.7301587301587293</v>
      </c>
      <c r="T46" s="15">
        <f t="shared" si="86"/>
        <v>2.1825396825396823</v>
      </c>
      <c r="U46" s="15">
        <f t="shared" si="86"/>
        <v>5.9854497354497358</v>
      </c>
      <c r="V46" s="28">
        <f t="shared" si="87"/>
        <v>81</v>
      </c>
      <c r="W46" s="15">
        <f t="shared" si="88"/>
        <v>8.6419753086419746</v>
      </c>
      <c r="X46" s="15">
        <f t="shared" si="88"/>
        <v>20.987654320987652</v>
      </c>
      <c r="Y46" s="15">
        <f t="shared" si="88"/>
        <v>29.629629629629626</v>
      </c>
      <c r="Z46" s="15">
        <f t="shared" si="88"/>
        <v>16.049382716049383</v>
      </c>
      <c r="AA46" s="15">
        <f t="shared" si="88"/>
        <v>8.6419753086419746</v>
      </c>
      <c r="AB46" s="15">
        <f t="shared" si="88"/>
        <v>16.049382716049383</v>
      </c>
      <c r="AC46" s="43">
        <f t="shared" si="89"/>
        <v>5.0735294117647056</v>
      </c>
      <c r="AD46" s="28">
        <f t="shared" si="89"/>
        <v>81</v>
      </c>
      <c r="AE46" s="15">
        <f t="shared" si="90"/>
        <v>55.555555555555557</v>
      </c>
      <c r="AF46" s="15">
        <f t="shared" si="90"/>
        <v>17.283950617283949</v>
      </c>
      <c r="AG46" s="15">
        <f t="shared" si="90"/>
        <v>11.111111111111111</v>
      </c>
      <c r="AH46" s="15">
        <f t="shared" si="90"/>
        <v>4.9382716049382713</v>
      </c>
      <c r="AI46" s="15">
        <f t="shared" si="90"/>
        <v>6.1728395061728394</v>
      </c>
      <c r="AJ46" s="15">
        <f t="shared" si="90"/>
        <v>4.9382716049382713</v>
      </c>
      <c r="AK46" s="43">
        <f t="shared" si="91"/>
        <v>0.97402597402597402</v>
      </c>
    </row>
    <row r="47" spans="1:37" ht="15" customHeight="1" x14ac:dyDescent="0.15">
      <c r="A47" s="13"/>
      <c r="B47" s="25"/>
      <c r="C47" s="131" t="s">
        <v>473</v>
      </c>
      <c r="D47" s="28">
        <f t="shared" si="83"/>
        <v>3263</v>
      </c>
      <c r="E47" s="15">
        <f t="shared" ref="E47:M47" si="96">IF($D47=0,0,E188/$D47*100)</f>
        <v>6.0680355501072629</v>
      </c>
      <c r="F47" s="15">
        <f t="shared" si="96"/>
        <v>6.3132087036469509</v>
      </c>
      <c r="G47" s="15">
        <f t="shared" si="96"/>
        <v>4.9647563591786703</v>
      </c>
      <c r="H47" s="15">
        <f t="shared" si="96"/>
        <v>20.717131474103585</v>
      </c>
      <c r="I47" s="15">
        <f t="shared" si="96"/>
        <v>18.602513024823782</v>
      </c>
      <c r="J47" s="15">
        <f t="shared" si="96"/>
        <v>17.162120747778118</v>
      </c>
      <c r="K47" s="15">
        <f t="shared" si="96"/>
        <v>16.641127796506282</v>
      </c>
      <c r="L47" s="15">
        <f t="shared" si="96"/>
        <v>9.3165798345081203</v>
      </c>
      <c r="M47" s="15">
        <f t="shared" si="96"/>
        <v>0.21452650934722645</v>
      </c>
      <c r="N47" s="28">
        <f t="shared" si="85"/>
        <v>2740</v>
      </c>
      <c r="O47" s="15">
        <f t="shared" si="86"/>
        <v>9.562043795620438</v>
      </c>
      <c r="P47" s="15">
        <f t="shared" si="86"/>
        <v>15.182481751824817</v>
      </c>
      <c r="Q47" s="15">
        <f t="shared" si="86"/>
        <v>30.620437956204377</v>
      </c>
      <c r="R47" s="15">
        <f t="shared" si="86"/>
        <v>24.270072992700729</v>
      </c>
      <c r="S47" s="15">
        <f t="shared" si="86"/>
        <v>9.89051094890511</v>
      </c>
      <c r="T47" s="15">
        <f t="shared" si="86"/>
        <v>3.3576642335766427</v>
      </c>
      <c r="U47" s="15">
        <f t="shared" si="86"/>
        <v>7.1167883211678831</v>
      </c>
      <c r="V47" s="28">
        <f t="shared" si="87"/>
        <v>66</v>
      </c>
      <c r="W47" s="15">
        <f t="shared" si="88"/>
        <v>1.5151515151515151</v>
      </c>
      <c r="X47" s="15">
        <f t="shared" si="88"/>
        <v>28.787878787878789</v>
      </c>
      <c r="Y47" s="15">
        <f t="shared" si="88"/>
        <v>31.818181818181817</v>
      </c>
      <c r="Z47" s="15">
        <f t="shared" si="88"/>
        <v>10.606060606060606</v>
      </c>
      <c r="AA47" s="15">
        <f t="shared" si="88"/>
        <v>16.666666666666664</v>
      </c>
      <c r="AB47" s="15">
        <f t="shared" si="88"/>
        <v>10.606060606060606</v>
      </c>
      <c r="AC47" s="43">
        <f t="shared" si="89"/>
        <v>5.9322033898305087</v>
      </c>
      <c r="AD47" s="28">
        <f t="shared" si="89"/>
        <v>66</v>
      </c>
      <c r="AE47" s="15">
        <f t="shared" si="90"/>
        <v>48.484848484848484</v>
      </c>
      <c r="AF47" s="15">
        <f t="shared" si="90"/>
        <v>18.181818181818183</v>
      </c>
      <c r="AG47" s="15">
        <f t="shared" si="90"/>
        <v>13.636363636363635</v>
      </c>
      <c r="AH47" s="15">
        <f t="shared" si="90"/>
        <v>6.0606060606060606</v>
      </c>
      <c r="AI47" s="15">
        <f t="shared" si="90"/>
        <v>7.5757575757575761</v>
      </c>
      <c r="AJ47" s="15">
        <f t="shared" si="90"/>
        <v>6.0606060606060606</v>
      </c>
      <c r="AK47" s="43">
        <f t="shared" si="91"/>
        <v>1.2741935483870968</v>
      </c>
    </row>
    <row r="48" spans="1:37" ht="15" customHeight="1" x14ac:dyDescent="0.15">
      <c r="A48" s="13"/>
      <c r="B48" s="25"/>
      <c r="C48" s="131" t="s">
        <v>472</v>
      </c>
      <c r="D48" s="28">
        <f t="shared" si="83"/>
        <v>4035</v>
      </c>
      <c r="E48" s="15">
        <f t="shared" ref="E48:M48" si="97">IF($D48=0,0,E189/$D48*100)</f>
        <v>3.1722428748451055</v>
      </c>
      <c r="F48" s="15">
        <f t="shared" si="97"/>
        <v>6.2949194547707563</v>
      </c>
      <c r="G48" s="15">
        <f t="shared" si="97"/>
        <v>5.5762081784386615</v>
      </c>
      <c r="H48" s="15">
        <f t="shared" si="97"/>
        <v>22.503097893432468</v>
      </c>
      <c r="I48" s="15">
        <f t="shared" si="97"/>
        <v>18.339529120198264</v>
      </c>
      <c r="J48" s="15">
        <f t="shared" si="97"/>
        <v>16.208178438661712</v>
      </c>
      <c r="K48" s="15">
        <f t="shared" si="97"/>
        <v>16.034696406443619</v>
      </c>
      <c r="L48" s="15">
        <f t="shared" si="97"/>
        <v>10.60718711276332</v>
      </c>
      <c r="M48" s="15">
        <f t="shared" si="97"/>
        <v>1.2639405204460967</v>
      </c>
      <c r="N48" s="28">
        <f t="shared" si="85"/>
        <v>3489</v>
      </c>
      <c r="O48" s="15">
        <f t="shared" si="86"/>
        <v>9.8308971051877325</v>
      </c>
      <c r="P48" s="15">
        <f t="shared" si="86"/>
        <v>16.852966466036111</v>
      </c>
      <c r="Q48" s="15">
        <f t="shared" si="86"/>
        <v>30.524505588993982</v>
      </c>
      <c r="R48" s="15">
        <f t="shared" si="86"/>
        <v>18.085411292633992</v>
      </c>
      <c r="S48" s="15">
        <f t="shared" si="86"/>
        <v>8.7990828317569498</v>
      </c>
      <c r="T48" s="15">
        <f t="shared" si="86"/>
        <v>1.5190599025508742</v>
      </c>
      <c r="U48" s="15">
        <f t="shared" si="86"/>
        <v>14.388076812840357</v>
      </c>
      <c r="V48" s="28">
        <f t="shared" si="87"/>
        <v>80</v>
      </c>
      <c r="W48" s="15">
        <f t="shared" si="88"/>
        <v>3.75</v>
      </c>
      <c r="X48" s="15">
        <f t="shared" si="88"/>
        <v>25</v>
      </c>
      <c r="Y48" s="15">
        <f t="shared" si="88"/>
        <v>17.5</v>
      </c>
      <c r="Z48" s="15">
        <f t="shared" si="88"/>
        <v>11.25</v>
      </c>
      <c r="AA48" s="15">
        <f t="shared" si="88"/>
        <v>17.5</v>
      </c>
      <c r="AB48" s="15">
        <f t="shared" si="88"/>
        <v>25</v>
      </c>
      <c r="AC48" s="43">
        <f t="shared" si="89"/>
        <v>6.1</v>
      </c>
      <c r="AD48" s="28">
        <f t="shared" si="89"/>
        <v>80</v>
      </c>
      <c r="AE48" s="15">
        <f t="shared" si="90"/>
        <v>48.75</v>
      </c>
      <c r="AF48" s="15">
        <f t="shared" si="90"/>
        <v>21.25</v>
      </c>
      <c r="AG48" s="15">
        <f t="shared" si="90"/>
        <v>7.5</v>
      </c>
      <c r="AH48" s="15">
        <f t="shared" si="90"/>
        <v>5</v>
      </c>
      <c r="AI48" s="15">
        <f t="shared" si="90"/>
        <v>11.25</v>
      </c>
      <c r="AJ48" s="15">
        <f t="shared" si="90"/>
        <v>6.25</v>
      </c>
      <c r="AK48" s="43">
        <f t="shared" si="91"/>
        <v>1.5733333333333333</v>
      </c>
    </row>
    <row r="49" spans="1:37" ht="15" customHeight="1" x14ac:dyDescent="0.15">
      <c r="A49" s="13"/>
      <c r="B49" s="25"/>
      <c r="C49" s="131" t="s">
        <v>471</v>
      </c>
      <c r="D49" s="28">
        <f t="shared" si="83"/>
        <v>9970</v>
      </c>
      <c r="E49" s="15">
        <f t="shared" ref="E49:M49" si="98">IF($D49=0,0,E190/$D49*100)</f>
        <v>2.9889669007021062</v>
      </c>
      <c r="F49" s="15">
        <f t="shared" si="98"/>
        <v>7.462387161484453</v>
      </c>
      <c r="G49" s="15">
        <f t="shared" si="98"/>
        <v>5.737211634904714</v>
      </c>
      <c r="H49" s="15">
        <f t="shared" si="98"/>
        <v>22.537612838515546</v>
      </c>
      <c r="I49" s="15">
        <f t="shared" si="98"/>
        <v>17.251755265797392</v>
      </c>
      <c r="J49" s="15">
        <f t="shared" si="98"/>
        <v>15.396188565697091</v>
      </c>
      <c r="K49" s="15">
        <f t="shared" si="98"/>
        <v>17.041123370110331</v>
      </c>
      <c r="L49" s="15">
        <f t="shared" si="98"/>
        <v>10.521564694082247</v>
      </c>
      <c r="M49" s="15">
        <f t="shared" si="98"/>
        <v>1.0631895687061184</v>
      </c>
      <c r="N49" s="28">
        <f t="shared" si="85"/>
        <v>9337</v>
      </c>
      <c r="O49" s="15">
        <f t="shared" si="86"/>
        <v>7.8933276212916343</v>
      </c>
      <c r="P49" s="15">
        <f t="shared" si="86"/>
        <v>12.327299989289923</v>
      </c>
      <c r="Q49" s="15">
        <f t="shared" si="86"/>
        <v>22.234122309092857</v>
      </c>
      <c r="R49" s="15">
        <f t="shared" si="86"/>
        <v>18.367784084823818</v>
      </c>
      <c r="S49" s="15">
        <f t="shared" si="86"/>
        <v>10.399485916247189</v>
      </c>
      <c r="T49" s="15">
        <f t="shared" si="86"/>
        <v>3.105922673235515</v>
      </c>
      <c r="U49" s="15">
        <f t="shared" si="86"/>
        <v>25.672057406019068</v>
      </c>
      <c r="V49" s="28">
        <f t="shared" si="87"/>
        <v>184</v>
      </c>
      <c r="W49" s="15">
        <f t="shared" si="88"/>
        <v>2.1739130434782608</v>
      </c>
      <c r="X49" s="15">
        <f t="shared" si="88"/>
        <v>27.717391304347828</v>
      </c>
      <c r="Y49" s="15">
        <f t="shared" si="88"/>
        <v>13.043478260869565</v>
      </c>
      <c r="Z49" s="15">
        <f t="shared" si="88"/>
        <v>15.760869565217392</v>
      </c>
      <c r="AA49" s="15">
        <f t="shared" si="88"/>
        <v>21.195652173913043</v>
      </c>
      <c r="AB49" s="15">
        <f t="shared" si="88"/>
        <v>20.108695652173914</v>
      </c>
      <c r="AC49" s="43">
        <f t="shared" si="89"/>
        <v>6.7074829931972788</v>
      </c>
      <c r="AD49" s="28">
        <f t="shared" si="89"/>
        <v>184</v>
      </c>
      <c r="AE49" s="15">
        <f t="shared" si="90"/>
        <v>45.652173913043477</v>
      </c>
      <c r="AF49" s="15">
        <f t="shared" si="90"/>
        <v>17.391304347826086</v>
      </c>
      <c r="AG49" s="15">
        <f t="shared" si="90"/>
        <v>4.8913043478260869</v>
      </c>
      <c r="AH49" s="15">
        <f t="shared" si="90"/>
        <v>4.3478260869565215</v>
      </c>
      <c r="AI49" s="15">
        <f t="shared" si="90"/>
        <v>19.565217391304348</v>
      </c>
      <c r="AJ49" s="15">
        <f t="shared" si="90"/>
        <v>8.1521739130434785</v>
      </c>
      <c r="AK49" s="43">
        <f t="shared" si="91"/>
        <v>2.1301775147928996</v>
      </c>
    </row>
    <row r="50" spans="1:37" ht="15" customHeight="1" x14ac:dyDescent="0.15">
      <c r="A50" s="13"/>
      <c r="B50" s="25"/>
      <c r="C50" s="131" t="s">
        <v>470</v>
      </c>
      <c r="D50" s="28">
        <f t="shared" si="83"/>
        <v>5220</v>
      </c>
      <c r="E50" s="15">
        <f t="shared" ref="E50:M50" si="99">IF($D50=0,0,E191/$D50*100)</f>
        <v>6.2068965517241379</v>
      </c>
      <c r="F50" s="15">
        <f t="shared" si="99"/>
        <v>7.7011494252873565</v>
      </c>
      <c r="G50" s="15">
        <f t="shared" si="99"/>
        <v>6.1877394636015328</v>
      </c>
      <c r="H50" s="15">
        <f t="shared" si="99"/>
        <v>20.689655172413794</v>
      </c>
      <c r="I50" s="15">
        <f t="shared" si="99"/>
        <v>16.168582375478927</v>
      </c>
      <c r="J50" s="15">
        <f t="shared" si="99"/>
        <v>15.459770114942529</v>
      </c>
      <c r="K50" s="15">
        <f t="shared" si="99"/>
        <v>16.302681992337163</v>
      </c>
      <c r="L50" s="15">
        <f t="shared" si="99"/>
        <v>10.287356321839081</v>
      </c>
      <c r="M50" s="15">
        <f t="shared" si="99"/>
        <v>0.99616858237547901</v>
      </c>
      <c r="N50" s="28">
        <f t="shared" si="85"/>
        <v>4854</v>
      </c>
      <c r="O50" s="15">
        <f t="shared" si="86"/>
        <v>10.012360939431398</v>
      </c>
      <c r="P50" s="15">
        <f t="shared" si="86"/>
        <v>10.980634528224146</v>
      </c>
      <c r="Q50" s="15">
        <f t="shared" si="86"/>
        <v>26.452410383189122</v>
      </c>
      <c r="R50" s="15">
        <f t="shared" si="86"/>
        <v>19.118252987227031</v>
      </c>
      <c r="S50" s="15">
        <f t="shared" si="86"/>
        <v>9.8269468479604445</v>
      </c>
      <c r="T50" s="15">
        <f t="shared" si="86"/>
        <v>3.0078285949732178</v>
      </c>
      <c r="U50" s="15">
        <f t="shared" si="86"/>
        <v>20.601565718994642</v>
      </c>
      <c r="V50" s="28">
        <f t="shared" si="87"/>
        <v>93</v>
      </c>
      <c r="W50" s="15">
        <f t="shared" si="88"/>
        <v>3.225806451612903</v>
      </c>
      <c r="X50" s="15">
        <f t="shared" si="88"/>
        <v>30.107526881720432</v>
      </c>
      <c r="Y50" s="15">
        <f t="shared" si="88"/>
        <v>24.731182795698924</v>
      </c>
      <c r="Z50" s="15">
        <f t="shared" si="88"/>
        <v>11.827956989247312</v>
      </c>
      <c r="AA50" s="15">
        <f t="shared" si="88"/>
        <v>16.129032258064516</v>
      </c>
      <c r="AB50" s="15">
        <f t="shared" si="88"/>
        <v>13.978494623655912</v>
      </c>
      <c r="AC50" s="43">
        <f t="shared" si="89"/>
        <v>6.1</v>
      </c>
      <c r="AD50" s="28">
        <f t="shared" si="89"/>
        <v>93</v>
      </c>
      <c r="AE50" s="15">
        <f t="shared" si="90"/>
        <v>47.311827956989248</v>
      </c>
      <c r="AF50" s="15">
        <f t="shared" si="90"/>
        <v>17.20430107526882</v>
      </c>
      <c r="AG50" s="15">
        <f t="shared" si="90"/>
        <v>7.5268817204301079</v>
      </c>
      <c r="AH50" s="15">
        <f t="shared" si="90"/>
        <v>2.1505376344086025</v>
      </c>
      <c r="AI50" s="15">
        <f t="shared" si="90"/>
        <v>15.053763440860216</v>
      </c>
      <c r="AJ50" s="15">
        <f t="shared" si="90"/>
        <v>10.75268817204301</v>
      </c>
      <c r="AK50" s="43">
        <f t="shared" si="91"/>
        <v>1.7590361445783131</v>
      </c>
    </row>
    <row r="51" spans="1:37" ht="15" customHeight="1" x14ac:dyDescent="0.15">
      <c r="A51" s="13"/>
      <c r="B51" s="25"/>
      <c r="C51" s="131" t="s">
        <v>469</v>
      </c>
      <c r="D51" s="28">
        <f t="shared" si="83"/>
        <v>8737</v>
      </c>
      <c r="E51" s="15">
        <f t="shared" ref="E51:M51" si="100">IF($D51=0,0,E192/$D51*100)</f>
        <v>9.1679066040975155</v>
      </c>
      <c r="F51" s="15">
        <f t="shared" si="100"/>
        <v>8.1606958910381131</v>
      </c>
      <c r="G51" s="15">
        <f t="shared" si="100"/>
        <v>5.97459082064782</v>
      </c>
      <c r="H51" s="15">
        <f t="shared" si="100"/>
        <v>19.652054480943114</v>
      </c>
      <c r="I51" s="15">
        <f t="shared" si="100"/>
        <v>15.966578917248484</v>
      </c>
      <c r="J51" s="15">
        <f t="shared" si="100"/>
        <v>14.28407920338789</v>
      </c>
      <c r="K51" s="15">
        <f t="shared" si="100"/>
        <v>15.646102781275037</v>
      </c>
      <c r="L51" s="15">
        <f t="shared" si="100"/>
        <v>10.266681927435046</v>
      </c>
      <c r="M51" s="15">
        <f t="shared" si="100"/>
        <v>0.88130937392697717</v>
      </c>
      <c r="N51" s="28">
        <f t="shared" si="85"/>
        <v>7932</v>
      </c>
      <c r="O51" s="15">
        <f t="shared" si="86"/>
        <v>12.960161371659101</v>
      </c>
      <c r="P51" s="15">
        <f t="shared" si="86"/>
        <v>13.300554715078164</v>
      </c>
      <c r="Q51" s="15">
        <f t="shared" si="86"/>
        <v>26.046394351991932</v>
      </c>
      <c r="R51" s="15">
        <f t="shared" si="86"/>
        <v>19.944528492183561</v>
      </c>
      <c r="S51" s="15">
        <f t="shared" si="86"/>
        <v>7.5012607160867368</v>
      </c>
      <c r="T51" s="15">
        <f t="shared" si="86"/>
        <v>1.7145738779626829</v>
      </c>
      <c r="U51" s="15">
        <f t="shared" si="86"/>
        <v>18.532526475037823</v>
      </c>
      <c r="V51" s="28">
        <f t="shared" si="87"/>
        <v>159</v>
      </c>
      <c r="W51" s="15">
        <f t="shared" si="88"/>
        <v>6.9182389937106921</v>
      </c>
      <c r="X51" s="15">
        <f t="shared" si="88"/>
        <v>22.012578616352201</v>
      </c>
      <c r="Y51" s="15">
        <f t="shared" si="88"/>
        <v>16.981132075471699</v>
      </c>
      <c r="Z51" s="15">
        <f t="shared" si="88"/>
        <v>13.20754716981132</v>
      </c>
      <c r="AA51" s="15">
        <f t="shared" si="88"/>
        <v>17.610062893081761</v>
      </c>
      <c r="AB51" s="15">
        <f t="shared" si="88"/>
        <v>23.270440251572328</v>
      </c>
      <c r="AC51" s="43">
        <f t="shared" si="89"/>
        <v>6.3278688524590168</v>
      </c>
      <c r="AD51" s="28">
        <f t="shared" si="89"/>
        <v>159</v>
      </c>
      <c r="AE51" s="15">
        <f t="shared" si="90"/>
        <v>44.654088050314463</v>
      </c>
      <c r="AF51" s="15">
        <f t="shared" si="90"/>
        <v>15.723270440251572</v>
      </c>
      <c r="AG51" s="15">
        <f t="shared" si="90"/>
        <v>8.8050314465408803</v>
      </c>
      <c r="AH51" s="15">
        <f t="shared" si="90"/>
        <v>3.7735849056603774</v>
      </c>
      <c r="AI51" s="15">
        <f t="shared" si="90"/>
        <v>15.723270440251572</v>
      </c>
      <c r="AJ51" s="15">
        <f t="shared" si="90"/>
        <v>11.320754716981133</v>
      </c>
      <c r="AK51" s="43">
        <f t="shared" si="91"/>
        <v>1.8510638297872339</v>
      </c>
    </row>
    <row r="52" spans="1:37" ht="15" customHeight="1" x14ac:dyDescent="0.15">
      <c r="A52" s="13"/>
      <c r="B52" s="26"/>
      <c r="C52" s="129" t="s">
        <v>284</v>
      </c>
      <c r="D52" s="28">
        <f t="shared" si="83"/>
        <v>19139</v>
      </c>
      <c r="E52" s="15">
        <f t="shared" ref="E52:M52" si="101">IF($D52=0,0,E193/$D52*100)</f>
        <v>3.4536809655676888</v>
      </c>
      <c r="F52" s="15">
        <f t="shared" si="101"/>
        <v>5.7578765870735147</v>
      </c>
      <c r="G52" s="15">
        <f t="shared" si="101"/>
        <v>5.0734103140184965</v>
      </c>
      <c r="H52" s="15">
        <f t="shared" si="101"/>
        <v>21.652123935419823</v>
      </c>
      <c r="I52" s="15">
        <f t="shared" si="101"/>
        <v>19.159830712158421</v>
      </c>
      <c r="J52" s="15">
        <f t="shared" si="101"/>
        <v>16.714561889335911</v>
      </c>
      <c r="K52" s="15">
        <f t="shared" si="101"/>
        <v>17.665499764878</v>
      </c>
      <c r="L52" s="15">
        <f t="shared" si="101"/>
        <v>10.157270494801192</v>
      </c>
      <c r="M52" s="15">
        <f t="shared" si="101"/>
        <v>0.36574533674695647</v>
      </c>
      <c r="N52" s="28">
        <f t="shared" si="85"/>
        <v>15297</v>
      </c>
      <c r="O52" s="15">
        <f t="shared" si="86"/>
        <v>11.806236516964111</v>
      </c>
      <c r="P52" s="15">
        <f t="shared" si="86"/>
        <v>13.780479832646925</v>
      </c>
      <c r="Q52" s="15">
        <f t="shared" si="86"/>
        <v>32.398509511668955</v>
      </c>
      <c r="R52" s="15">
        <f t="shared" si="86"/>
        <v>22.788782114140027</v>
      </c>
      <c r="S52" s="15">
        <f t="shared" si="86"/>
        <v>8.0800156893508532</v>
      </c>
      <c r="T52" s="15">
        <f t="shared" si="86"/>
        <v>2.3664770870105252</v>
      </c>
      <c r="U52" s="15">
        <f t="shared" si="86"/>
        <v>8.7794992482186043</v>
      </c>
      <c r="V52" s="28">
        <f t="shared" si="87"/>
        <v>395</v>
      </c>
      <c r="W52" s="15">
        <f t="shared" si="88"/>
        <v>9.3670886075949369</v>
      </c>
      <c r="X52" s="15">
        <f t="shared" si="88"/>
        <v>20.506329113924053</v>
      </c>
      <c r="Y52" s="15">
        <f t="shared" si="88"/>
        <v>22.278481012658226</v>
      </c>
      <c r="Z52" s="15">
        <f t="shared" si="88"/>
        <v>15.18987341772152</v>
      </c>
      <c r="AA52" s="15">
        <f t="shared" si="88"/>
        <v>11.898734177215189</v>
      </c>
      <c r="AB52" s="15">
        <f t="shared" si="88"/>
        <v>20.759493670886076</v>
      </c>
      <c r="AC52" s="43">
        <f t="shared" si="89"/>
        <v>5.661341853035144</v>
      </c>
      <c r="AD52" s="28">
        <f t="shared" si="89"/>
        <v>395</v>
      </c>
      <c r="AE52" s="15">
        <f t="shared" si="90"/>
        <v>49.87341772151899</v>
      </c>
      <c r="AF52" s="15">
        <f t="shared" si="90"/>
        <v>17.215189873417721</v>
      </c>
      <c r="AG52" s="15">
        <f t="shared" si="90"/>
        <v>12.151898734177214</v>
      </c>
      <c r="AH52" s="15">
        <f t="shared" si="90"/>
        <v>6.3291139240506329</v>
      </c>
      <c r="AI52" s="15">
        <f t="shared" si="90"/>
        <v>7.3417721518987342</v>
      </c>
      <c r="AJ52" s="15">
        <f t="shared" si="90"/>
        <v>7.0886075949367093</v>
      </c>
      <c r="AK52" s="43">
        <f t="shared" si="91"/>
        <v>1.1934604904632153</v>
      </c>
    </row>
    <row r="53" spans="1:37" ht="15" customHeight="1" x14ac:dyDescent="0.15">
      <c r="A53" s="13"/>
      <c r="B53" s="14" t="s">
        <v>2</v>
      </c>
      <c r="C53" s="53" t="s">
        <v>90</v>
      </c>
      <c r="D53" s="8">
        <f t="shared" si="83"/>
        <v>20909</v>
      </c>
      <c r="E53" s="8">
        <f t="shared" ref="E53:M53" si="102">E194</f>
        <v>741</v>
      </c>
      <c r="F53" s="8">
        <f t="shared" si="102"/>
        <v>544</v>
      </c>
      <c r="G53" s="8">
        <f t="shared" si="102"/>
        <v>637</v>
      </c>
      <c r="H53" s="8">
        <f t="shared" si="102"/>
        <v>3553</v>
      </c>
      <c r="I53" s="8">
        <f t="shared" si="102"/>
        <v>3951</v>
      </c>
      <c r="J53" s="8">
        <f t="shared" si="102"/>
        <v>3962</v>
      </c>
      <c r="K53" s="8">
        <f t="shared" si="102"/>
        <v>4179</v>
      </c>
      <c r="L53" s="8">
        <f t="shared" si="102"/>
        <v>3018</v>
      </c>
      <c r="M53" s="8">
        <f t="shared" si="102"/>
        <v>324</v>
      </c>
      <c r="N53" s="8">
        <f t="shared" si="85"/>
        <v>16048</v>
      </c>
      <c r="O53" s="8">
        <f t="shared" ref="O53:U53" si="103">O194</f>
        <v>1523</v>
      </c>
      <c r="P53" s="8">
        <f t="shared" si="103"/>
        <v>2087</v>
      </c>
      <c r="Q53" s="8">
        <f t="shared" si="103"/>
        <v>3757</v>
      </c>
      <c r="R53" s="8">
        <f t="shared" si="103"/>
        <v>3414</v>
      </c>
      <c r="S53" s="8">
        <f t="shared" si="103"/>
        <v>1687</v>
      </c>
      <c r="T53" s="8">
        <f t="shared" si="103"/>
        <v>487</v>
      </c>
      <c r="U53" s="8">
        <f t="shared" si="103"/>
        <v>3093</v>
      </c>
      <c r="V53" s="8">
        <f t="shared" si="87"/>
        <v>847</v>
      </c>
      <c r="W53" s="8">
        <f t="shared" ref="W53:AB53" si="104">W194</f>
        <v>207</v>
      </c>
      <c r="X53" s="8">
        <f t="shared" si="104"/>
        <v>262</v>
      </c>
      <c r="Y53" s="8">
        <f t="shared" si="104"/>
        <v>68</v>
      </c>
      <c r="Z53" s="8">
        <f t="shared" si="104"/>
        <v>44</v>
      </c>
      <c r="AA53" s="8">
        <f t="shared" si="104"/>
        <v>47</v>
      </c>
      <c r="AB53" s="8">
        <f t="shared" si="104"/>
        <v>219</v>
      </c>
      <c r="AC53" s="42">
        <f t="shared" si="89"/>
        <v>3.0509554140127388</v>
      </c>
      <c r="AD53" s="8">
        <f t="shared" si="89"/>
        <v>847</v>
      </c>
      <c r="AE53" s="8">
        <f t="shared" ref="AE53:AJ53" si="105">AE194</f>
        <v>520</v>
      </c>
      <c r="AF53" s="8">
        <f t="shared" si="105"/>
        <v>80</v>
      </c>
      <c r="AG53" s="8">
        <f t="shared" si="105"/>
        <v>38</v>
      </c>
      <c r="AH53" s="8">
        <f t="shared" si="105"/>
        <v>16</v>
      </c>
      <c r="AI53" s="8">
        <f t="shared" si="105"/>
        <v>51</v>
      </c>
      <c r="AJ53" s="8">
        <f t="shared" si="105"/>
        <v>142</v>
      </c>
      <c r="AK53" s="42">
        <f t="shared" si="91"/>
        <v>0.97163120567375882</v>
      </c>
    </row>
    <row r="54" spans="1:37" ht="15" customHeight="1" x14ac:dyDescent="0.15">
      <c r="A54" s="13"/>
      <c r="B54" s="14" t="s">
        <v>3</v>
      </c>
      <c r="C54" s="132"/>
      <c r="D54" s="38">
        <f>IF(SUM(E54:M54)&gt;100,"－",SUM(E54:M54))</f>
        <v>100</v>
      </c>
      <c r="E54" s="38">
        <f t="shared" ref="E54:M54" si="106">E194/$D53*100</f>
        <v>3.5439284518628345</v>
      </c>
      <c r="F54" s="38">
        <f t="shared" si="106"/>
        <v>2.6017504423932278</v>
      </c>
      <c r="G54" s="38">
        <f t="shared" si="106"/>
        <v>3.0465349849347172</v>
      </c>
      <c r="H54" s="38">
        <f t="shared" si="106"/>
        <v>16.992682576880767</v>
      </c>
      <c r="I54" s="38">
        <f t="shared" si="106"/>
        <v>18.896169113778754</v>
      </c>
      <c r="J54" s="38">
        <f t="shared" si="106"/>
        <v>18.948778038165383</v>
      </c>
      <c r="K54" s="38">
        <f t="shared" si="106"/>
        <v>19.986608637428859</v>
      </c>
      <c r="L54" s="38">
        <f t="shared" si="106"/>
        <v>14.433975799894782</v>
      </c>
      <c r="M54" s="38">
        <f t="shared" si="106"/>
        <v>1.5495719546606725</v>
      </c>
      <c r="N54" s="38">
        <f>IF(SUM(O54:U54)&gt;100,"－",SUM(O54:U54))</f>
        <v>100</v>
      </c>
      <c r="O54" s="38">
        <f t="shared" ref="O54:U54" si="107">O194/$N53*100</f>
        <v>9.4902791625124632</v>
      </c>
      <c r="P54" s="38">
        <f t="shared" si="107"/>
        <v>13.004735792622132</v>
      </c>
      <c r="Q54" s="38">
        <f t="shared" si="107"/>
        <v>23.41101694915254</v>
      </c>
      <c r="R54" s="38">
        <f t="shared" si="107"/>
        <v>21.273678963110669</v>
      </c>
      <c r="S54" s="38">
        <f t="shared" si="107"/>
        <v>10.512213359920239</v>
      </c>
      <c r="T54" s="38">
        <f t="shared" si="107"/>
        <v>3.0346460618145565</v>
      </c>
      <c r="U54" s="38">
        <f t="shared" si="107"/>
        <v>19.273429710867397</v>
      </c>
      <c r="V54" s="38">
        <f>IF(SUM(W54:AB54)&gt;100,"－",SUM(W54:AB54))</f>
        <v>100</v>
      </c>
      <c r="W54" s="38">
        <f t="shared" ref="W54:AB54" si="108">W194/$V53*100</f>
        <v>24.439197166469896</v>
      </c>
      <c r="X54" s="38">
        <f t="shared" si="108"/>
        <v>30.932703659976386</v>
      </c>
      <c r="Y54" s="38">
        <f t="shared" si="108"/>
        <v>8.0283353010625742</v>
      </c>
      <c r="Z54" s="38">
        <f t="shared" si="108"/>
        <v>5.1948051948051948</v>
      </c>
      <c r="AA54" s="38">
        <f t="shared" si="108"/>
        <v>5.548996458087367</v>
      </c>
      <c r="AB54" s="38">
        <f t="shared" si="108"/>
        <v>25.855962219598581</v>
      </c>
      <c r="AC54" s="39" t="s">
        <v>100</v>
      </c>
      <c r="AD54" s="38">
        <f>IF(SUM(AE54:AJ54)&gt;100,"－",SUM(AE54:AJ54))</f>
        <v>100</v>
      </c>
      <c r="AE54" s="38">
        <f t="shared" ref="AE54:AJ54" si="109">AE194/$AD53*100</f>
        <v>61.393152302243216</v>
      </c>
      <c r="AF54" s="38">
        <f t="shared" si="109"/>
        <v>9.445100354191263</v>
      </c>
      <c r="AG54" s="38">
        <f t="shared" si="109"/>
        <v>4.4864226682408495</v>
      </c>
      <c r="AH54" s="38">
        <f t="shared" si="109"/>
        <v>1.8890200708382525</v>
      </c>
      <c r="AI54" s="38">
        <f t="shared" si="109"/>
        <v>6.0212514757969302</v>
      </c>
      <c r="AJ54" s="38">
        <f t="shared" si="109"/>
        <v>16.765053128689491</v>
      </c>
      <c r="AK54" s="39" t="s">
        <v>100</v>
      </c>
    </row>
    <row r="55" spans="1:37" ht="15" customHeight="1" x14ac:dyDescent="0.15">
      <c r="A55" s="13"/>
      <c r="B55" s="14" t="s">
        <v>4</v>
      </c>
      <c r="C55" s="131" t="s">
        <v>478</v>
      </c>
      <c r="D55" s="28">
        <f t="shared" ref="D55:D66" si="110">D196</f>
        <v>1581</v>
      </c>
      <c r="E55" s="15">
        <f t="shared" ref="E55:M55" si="111">IF($D55=0,0,E196/$D55*100)</f>
        <v>0.50600885515496519</v>
      </c>
      <c r="F55" s="15">
        <f t="shared" si="111"/>
        <v>1.3915243516761544</v>
      </c>
      <c r="G55" s="15">
        <f t="shared" si="111"/>
        <v>2.4667931688804554</v>
      </c>
      <c r="H55" s="15">
        <f t="shared" si="111"/>
        <v>14.927261227071472</v>
      </c>
      <c r="I55" s="15">
        <f t="shared" si="111"/>
        <v>19.607843137254903</v>
      </c>
      <c r="J55" s="15">
        <f t="shared" si="111"/>
        <v>21.758380771663504</v>
      </c>
      <c r="K55" s="15">
        <f t="shared" si="111"/>
        <v>23.086654016445287</v>
      </c>
      <c r="L55" s="15">
        <f t="shared" si="111"/>
        <v>16.002530044275776</v>
      </c>
      <c r="M55" s="15">
        <f t="shared" si="111"/>
        <v>0.25300442757748259</v>
      </c>
      <c r="N55" s="28">
        <f t="shared" ref="N55:N66" si="112">N196</f>
        <v>1334</v>
      </c>
      <c r="O55" s="15">
        <f t="shared" ref="O55:U65" si="113">IF($N55=0,0,O196/$N55*100)</f>
        <v>7.4962518740629687</v>
      </c>
      <c r="P55" s="15">
        <f t="shared" si="113"/>
        <v>15.067466266866566</v>
      </c>
      <c r="Q55" s="15">
        <f t="shared" si="113"/>
        <v>30.584707646176913</v>
      </c>
      <c r="R55" s="15">
        <f t="shared" si="113"/>
        <v>24.362818590704649</v>
      </c>
      <c r="S55" s="15">
        <f t="shared" si="113"/>
        <v>12.218890554722639</v>
      </c>
      <c r="T55" s="15">
        <f t="shared" si="113"/>
        <v>4.7226386806596699</v>
      </c>
      <c r="U55" s="15">
        <f t="shared" si="113"/>
        <v>5.5472263868065967</v>
      </c>
      <c r="V55" s="28">
        <f t="shared" ref="V55:V66" si="114">V196</f>
        <v>77</v>
      </c>
      <c r="W55" s="15">
        <f t="shared" ref="W55:AB65" si="115">IF($V55=0,0,W196/$V55*100)</f>
        <v>28.571428571428569</v>
      </c>
      <c r="X55" s="15">
        <f t="shared" si="115"/>
        <v>22.077922077922079</v>
      </c>
      <c r="Y55" s="15">
        <f t="shared" si="115"/>
        <v>15.584415584415584</v>
      </c>
      <c r="Z55" s="15">
        <f t="shared" si="115"/>
        <v>6.4935064935064926</v>
      </c>
      <c r="AA55" s="15">
        <f t="shared" si="115"/>
        <v>5.1948051948051948</v>
      </c>
      <c r="AB55" s="15">
        <f t="shared" si="115"/>
        <v>22.077922077922079</v>
      </c>
      <c r="AC55" s="43">
        <f t="shared" ref="AC55:AD66" si="116">AC196</f>
        <v>3.4666666666666668</v>
      </c>
      <c r="AD55" s="28">
        <f t="shared" si="116"/>
        <v>77</v>
      </c>
      <c r="AE55" s="15">
        <f t="shared" ref="AE55:AJ65" si="117">IF($AD55=0,0,AE196/$AD55*100)</f>
        <v>62.337662337662337</v>
      </c>
      <c r="AF55" s="15">
        <f t="shared" si="117"/>
        <v>9.0909090909090917</v>
      </c>
      <c r="AG55" s="15">
        <f t="shared" si="117"/>
        <v>7.7922077922077921</v>
      </c>
      <c r="AH55" s="15">
        <f t="shared" si="117"/>
        <v>0</v>
      </c>
      <c r="AI55" s="15">
        <f t="shared" si="117"/>
        <v>5.1948051948051948</v>
      </c>
      <c r="AJ55" s="15">
        <f t="shared" si="117"/>
        <v>15.584415584415584</v>
      </c>
      <c r="AK55" s="43">
        <f t="shared" ref="AK55:AK66" si="118">AK196</f>
        <v>0.75384615384615383</v>
      </c>
    </row>
    <row r="56" spans="1:37" ht="15" customHeight="1" x14ac:dyDescent="0.15">
      <c r="A56" s="13"/>
      <c r="B56" s="14"/>
      <c r="C56" s="131" t="s">
        <v>477</v>
      </c>
      <c r="D56" s="28">
        <f t="shared" si="110"/>
        <v>3612</v>
      </c>
      <c r="E56" s="15">
        <f t="shared" ref="E56:M56" si="119">IF($D56=0,0,E197/$D56*100)</f>
        <v>1.8549280177187155</v>
      </c>
      <c r="F56" s="15">
        <f t="shared" si="119"/>
        <v>1.7165005537098561</v>
      </c>
      <c r="G56" s="15">
        <f t="shared" si="119"/>
        <v>1.7995570321151715</v>
      </c>
      <c r="H56" s="15">
        <f t="shared" si="119"/>
        <v>15.448504983388705</v>
      </c>
      <c r="I56" s="15">
        <f t="shared" si="119"/>
        <v>20.155038759689923</v>
      </c>
      <c r="J56" s="15">
        <f t="shared" si="119"/>
        <v>21.59468438538206</v>
      </c>
      <c r="K56" s="15">
        <f t="shared" si="119"/>
        <v>22.951273532668882</v>
      </c>
      <c r="L56" s="15">
        <f t="shared" si="119"/>
        <v>13.787375415282391</v>
      </c>
      <c r="M56" s="15">
        <f t="shared" si="119"/>
        <v>0.69213732004429673</v>
      </c>
      <c r="N56" s="28">
        <f t="shared" si="112"/>
        <v>2815</v>
      </c>
      <c r="O56" s="15">
        <f t="shared" si="113"/>
        <v>6.607460035523979</v>
      </c>
      <c r="P56" s="15">
        <f t="shared" si="113"/>
        <v>13.428063943161634</v>
      </c>
      <c r="Q56" s="15">
        <f t="shared" si="113"/>
        <v>24.404973357015987</v>
      </c>
      <c r="R56" s="15">
        <f t="shared" si="113"/>
        <v>23.872113676731793</v>
      </c>
      <c r="S56" s="15">
        <f t="shared" si="113"/>
        <v>11.261101243339255</v>
      </c>
      <c r="T56" s="15">
        <f t="shared" si="113"/>
        <v>2.7353463587921847</v>
      </c>
      <c r="U56" s="15">
        <f t="shared" si="113"/>
        <v>17.69094138543517</v>
      </c>
      <c r="V56" s="28">
        <f t="shared" si="114"/>
        <v>152</v>
      </c>
      <c r="W56" s="15">
        <f t="shared" si="115"/>
        <v>28.947368421052634</v>
      </c>
      <c r="X56" s="15">
        <f t="shared" si="115"/>
        <v>36.84210526315789</v>
      </c>
      <c r="Y56" s="15">
        <f t="shared" si="115"/>
        <v>5.2631578947368416</v>
      </c>
      <c r="Z56" s="15">
        <f t="shared" si="115"/>
        <v>5.2631578947368416</v>
      </c>
      <c r="AA56" s="15">
        <f t="shared" si="115"/>
        <v>6.5789473684210522</v>
      </c>
      <c r="AB56" s="15">
        <f t="shared" si="115"/>
        <v>17.105263157894736</v>
      </c>
      <c r="AC56" s="43">
        <f t="shared" si="116"/>
        <v>2.8888888888888888</v>
      </c>
      <c r="AD56" s="28">
        <f t="shared" si="116"/>
        <v>152</v>
      </c>
      <c r="AE56" s="15">
        <f t="shared" si="117"/>
        <v>65.789473684210535</v>
      </c>
      <c r="AF56" s="15">
        <f t="shared" si="117"/>
        <v>9.2105263157894726</v>
      </c>
      <c r="AG56" s="15">
        <f t="shared" si="117"/>
        <v>5.2631578947368416</v>
      </c>
      <c r="AH56" s="15">
        <f t="shared" si="117"/>
        <v>0.6578947368421052</v>
      </c>
      <c r="AI56" s="15">
        <f t="shared" si="117"/>
        <v>5.9210526315789469</v>
      </c>
      <c r="AJ56" s="15">
        <f t="shared" si="117"/>
        <v>13.157894736842104</v>
      </c>
      <c r="AK56" s="43">
        <f t="shared" si="118"/>
        <v>0.96969696969696972</v>
      </c>
    </row>
    <row r="57" spans="1:37" ht="15" customHeight="1" x14ac:dyDescent="0.15">
      <c r="A57" s="13"/>
      <c r="B57" s="14"/>
      <c r="C57" s="131" t="s">
        <v>476</v>
      </c>
      <c r="D57" s="28">
        <f t="shared" si="110"/>
        <v>2474</v>
      </c>
      <c r="E57" s="15">
        <f t="shared" ref="E57:M57" si="120">IF($D57=0,0,E198/$D57*100)</f>
        <v>3.3144704931285367</v>
      </c>
      <c r="F57" s="15">
        <f t="shared" si="120"/>
        <v>1.6572352465642683</v>
      </c>
      <c r="G57" s="15">
        <f t="shared" si="120"/>
        <v>3.5165723524656425</v>
      </c>
      <c r="H57" s="15">
        <f t="shared" si="120"/>
        <v>16.531932093775261</v>
      </c>
      <c r="I57" s="15">
        <f t="shared" si="120"/>
        <v>20.654810024252225</v>
      </c>
      <c r="J57" s="15">
        <f t="shared" si="120"/>
        <v>19.725141471301537</v>
      </c>
      <c r="K57" s="15">
        <f t="shared" si="120"/>
        <v>20.573969280517382</v>
      </c>
      <c r="L57" s="15">
        <f t="shared" si="120"/>
        <v>13.419563459983832</v>
      </c>
      <c r="M57" s="15">
        <f t="shared" si="120"/>
        <v>0.60630557801131768</v>
      </c>
      <c r="N57" s="28">
        <f t="shared" si="112"/>
        <v>1967</v>
      </c>
      <c r="O57" s="15">
        <f t="shared" si="113"/>
        <v>7.5749872902897808</v>
      </c>
      <c r="P57" s="15">
        <f t="shared" si="113"/>
        <v>15.302491103202847</v>
      </c>
      <c r="Q57" s="15">
        <f t="shared" si="113"/>
        <v>28.723945094051857</v>
      </c>
      <c r="R57" s="15">
        <f t="shared" si="113"/>
        <v>23.233350279613624</v>
      </c>
      <c r="S57" s="15">
        <f t="shared" si="113"/>
        <v>9.4051855617691906</v>
      </c>
      <c r="T57" s="15">
        <f t="shared" si="113"/>
        <v>2.338586680223691</v>
      </c>
      <c r="U57" s="15">
        <f t="shared" si="113"/>
        <v>13.421453990849008</v>
      </c>
      <c r="V57" s="28">
        <f t="shared" si="114"/>
        <v>109</v>
      </c>
      <c r="W57" s="15">
        <f t="shared" si="115"/>
        <v>22.935779816513762</v>
      </c>
      <c r="X57" s="15">
        <f t="shared" si="115"/>
        <v>35.779816513761467</v>
      </c>
      <c r="Y57" s="15">
        <f t="shared" si="115"/>
        <v>5.5045871559633035</v>
      </c>
      <c r="Z57" s="15">
        <f t="shared" si="115"/>
        <v>4.5871559633027523</v>
      </c>
      <c r="AA57" s="15">
        <f t="shared" si="115"/>
        <v>3.669724770642202</v>
      </c>
      <c r="AB57" s="15">
        <f t="shared" si="115"/>
        <v>27.522935779816514</v>
      </c>
      <c r="AC57" s="43">
        <f t="shared" si="116"/>
        <v>2.3417721518987342</v>
      </c>
      <c r="AD57" s="28">
        <f t="shared" si="116"/>
        <v>109</v>
      </c>
      <c r="AE57" s="15">
        <f t="shared" si="117"/>
        <v>65.137614678899084</v>
      </c>
      <c r="AF57" s="15">
        <f t="shared" si="117"/>
        <v>9.1743119266055047</v>
      </c>
      <c r="AG57" s="15">
        <f t="shared" si="117"/>
        <v>4.5871559633027523</v>
      </c>
      <c r="AH57" s="15">
        <f t="shared" si="117"/>
        <v>0.91743119266055051</v>
      </c>
      <c r="AI57" s="15">
        <f t="shared" si="117"/>
        <v>3.669724770642202</v>
      </c>
      <c r="AJ57" s="15">
        <f t="shared" si="117"/>
        <v>16.513761467889911</v>
      </c>
      <c r="AK57" s="43">
        <f t="shared" si="118"/>
        <v>0.61538461538461542</v>
      </c>
    </row>
    <row r="58" spans="1:37" ht="15" customHeight="1" x14ac:dyDescent="0.15">
      <c r="A58" s="13"/>
      <c r="B58" s="14"/>
      <c r="C58" s="131" t="s">
        <v>475</v>
      </c>
      <c r="D58" s="28">
        <f t="shared" si="110"/>
        <v>1132</v>
      </c>
      <c r="E58" s="15">
        <f t="shared" ref="E58:M58" si="121">IF($D58=0,0,E199/$D58*100)</f>
        <v>0.44169611307420498</v>
      </c>
      <c r="F58" s="15">
        <f t="shared" si="121"/>
        <v>1.3250883392226149</v>
      </c>
      <c r="G58" s="15">
        <f t="shared" si="121"/>
        <v>1.9434628975265018</v>
      </c>
      <c r="H58" s="15">
        <f t="shared" si="121"/>
        <v>15.547703180212014</v>
      </c>
      <c r="I58" s="15">
        <f t="shared" si="121"/>
        <v>17.93286219081272</v>
      </c>
      <c r="J58" s="15">
        <f t="shared" si="121"/>
        <v>19.78798586572438</v>
      </c>
      <c r="K58" s="15">
        <f t="shared" si="121"/>
        <v>20.141342756183743</v>
      </c>
      <c r="L58" s="15">
        <f t="shared" si="121"/>
        <v>20.318021201413426</v>
      </c>
      <c r="M58" s="15">
        <f t="shared" si="121"/>
        <v>2.5618374558303887</v>
      </c>
      <c r="N58" s="28">
        <f t="shared" si="112"/>
        <v>968</v>
      </c>
      <c r="O58" s="15">
        <f t="shared" si="113"/>
        <v>11.15702479338843</v>
      </c>
      <c r="P58" s="15">
        <f t="shared" si="113"/>
        <v>14.46280991735537</v>
      </c>
      <c r="Q58" s="15">
        <f t="shared" si="113"/>
        <v>20.764462809917354</v>
      </c>
      <c r="R58" s="15">
        <f t="shared" si="113"/>
        <v>24.070247933884296</v>
      </c>
      <c r="S58" s="15">
        <f t="shared" si="113"/>
        <v>9.7107438016528924</v>
      </c>
      <c r="T58" s="15">
        <f t="shared" si="113"/>
        <v>2.2727272727272729</v>
      </c>
      <c r="U58" s="15">
        <f t="shared" si="113"/>
        <v>17.561983471074381</v>
      </c>
      <c r="V58" s="28">
        <f t="shared" si="114"/>
        <v>50</v>
      </c>
      <c r="W58" s="15">
        <f t="shared" si="115"/>
        <v>30</v>
      </c>
      <c r="X58" s="15">
        <f t="shared" si="115"/>
        <v>28.000000000000004</v>
      </c>
      <c r="Y58" s="15">
        <f t="shared" si="115"/>
        <v>4</v>
      </c>
      <c r="Z58" s="15">
        <f t="shared" si="115"/>
        <v>2</v>
      </c>
      <c r="AA58" s="15">
        <f t="shared" si="115"/>
        <v>12</v>
      </c>
      <c r="AB58" s="15">
        <f t="shared" si="115"/>
        <v>24</v>
      </c>
      <c r="AC58" s="43">
        <f t="shared" si="116"/>
        <v>4.4473684210526319</v>
      </c>
      <c r="AD58" s="28">
        <f t="shared" si="116"/>
        <v>50</v>
      </c>
      <c r="AE58" s="15">
        <f t="shared" si="117"/>
        <v>66</v>
      </c>
      <c r="AF58" s="15">
        <f t="shared" si="117"/>
        <v>4</v>
      </c>
      <c r="AG58" s="15">
        <f t="shared" si="117"/>
        <v>4</v>
      </c>
      <c r="AH58" s="15">
        <f t="shared" si="117"/>
        <v>2</v>
      </c>
      <c r="AI58" s="15">
        <f t="shared" si="117"/>
        <v>12</v>
      </c>
      <c r="AJ58" s="15">
        <f t="shared" si="117"/>
        <v>12</v>
      </c>
      <c r="AK58" s="43">
        <f t="shared" si="118"/>
        <v>1.9090909090909092</v>
      </c>
    </row>
    <row r="59" spans="1:37" ht="15" customHeight="1" x14ac:dyDescent="0.15">
      <c r="A59" s="13"/>
      <c r="B59" s="14"/>
      <c r="C59" s="131" t="s">
        <v>474</v>
      </c>
      <c r="D59" s="28">
        <f t="shared" si="110"/>
        <v>631</v>
      </c>
      <c r="E59" s="15">
        <f t="shared" ref="E59:M59" si="122">IF($D59=0,0,E200/$D59*100)</f>
        <v>2.3771790808240887</v>
      </c>
      <c r="F59" s="15">
        <f t="shared" si="122"/>
        <v>2.0602218700475436</v>
      </c>
      <c r="G59" s="15">
        <f t="shared" si="122"/>
        <v>2.5356576862123612</v>
      </c>
      <c r="H59" s="15">
        <f t="shared" si="122"/>
        <v>16.323296354992074</v>
      </c>
      <c r="I59" s="15">
        <f t="shared" si="122"/>
        <v>19.968304278922343</v>
      </c>
      <c r="J59" s="15">
        <f t="shared" si="122"/>
        <v>22.18700475435816</v>
      </c>
      <c r="K59" s="15">
        <f t="shared" si="122"/>
        <v>17.749603803486529</v>
      </c>
      <c r="L59" s="15">
        <f t="shared" si="122"/>
        <v>15.213946117274169</v>
      </c>
      <c r="M59" s="15">
        <f t="shared" si="122"/>
        <v>1.5847860538827259</v>
      </c>
      <c r="N59" s="28">
        <f t="shared" si="112"/>
        <v>552</v>
      </c>
      <c r="O59" s="15">
        <f t="shared" si="113"/>
        <v>20.833333333333336</v>
      </c>
      <c r="P59" s="15">
        <f t="shared" si="113"/>
        <v>15.760869565217392</v>
      </c>
      <c r="Q59" s="15">
        <f t="shared" si="113"/>
        <v>21.739130434782609</v>
      </c>
      <c r="R59" s="15">
        <f t="shared" si="113"/>
        <v>18.478260869565215</v>
      </c>
      <c r="S59" s="15">
        <f t="shared" si="113"/>
        <v>9.7826086956521738</v>
      </c>
      <c r="T59" s="15">
        <f t="shared" si="113"/>
        <v>1.9927536231884055</v>
      </c>
      <c r="U59" s="15">
        <f t="shared" si="113"/>
        <v>11.413043478260869</v>
      </c>
      <c r="V59" s="28">
        <f t="shared" si="114"/>
        <v>29</v>
      </c>
      <c r="W59" s="15">
        <f t="shared" si="115"/>
        <v>31.03448275862069</v>
      </c>
      <c r="X59" s="15">
        <f t="shared" si="115"/>
        <v>24.137931034482758</v>
      </c>
      <c r="Y59" s="15">
        <f t="shared" si="115"/>
        <v>17.241379310344829</v>
      </c>
      <c r="Z59" s="15">
        <f t="shared" si="115"/>
        <v>0</v>
      </c>
      <c r="AA59" s="15">
        <f t="shared" si="115"/>
        <v>0</v>
      </c>
      <c r="AB59" s="15">
        <f t="shared" si="115"/>
        <v>27.586206896551722</v>
      </c>
      <c r="AC59" s="43">
        <f t="shared" si="116"/>
        <v>2</v>
      </c>
      <c r="AD59" s="28">
        <f t="shared" si="116"/>
        <v>29</v>
      </c>
      <c r="AE59" s="15">
        <f t="shared" si="117"/>
        <v>68.965517241379317</v>
      </c>
      <c r="AF59" s="15">
        <f t="shared" si="117"/>
        <v>6.8965517241379306</v>
      </c>
      <c r="AG59" s="15">
        <f t="shared" si="117"/>
        <v>3.4482758620689653</v>
      </c>
      <c r="AH59" s="15">
        <f t="shared" si="117"/>
        <v>6.8965517241379306</v>
      </c>
      <c r="AI59" s="15">
        <f t="shared" si="117"/>
        <v>3.4482758620689653</v>
      </c>
      <c r="AJ59" s="15">
        <f t="shared" si="117"/>
        <v>10.344827586206897</v>
      </c>
      <c r="AK59" s="43">
        <f t="shared" si="118"/>
        <v>0.53846153846153844</v>
      </c>
    </row>
    <row r="60" spans="1:37" ht="15" customHeight="1" x14ac:dyDescent="0.15">
      <c r="A60" s="13"/>
      <c r="B60" s="14"/>
      <c r="C60" s="131" t="s">
        <v>473</v>
      </c>
      <c r="D60" s="28">
        <f t="shared" si="110"/>
        <v>419</v>
      </c>
      <c r="E60" s="15">
        <f t="shared" ref="E60:M60" si="123">IF($D60=0,0,E201/$D60*100)</f>
        <v>0.47732696897374705</v>
      </c>
      <c r="F60" s="15">
        <f t="shared" si="123"/>
        <v>1.6706443914081146</v>
      </c>
      <c r="G60" s="15">
        <f t="shared" si="123"/>
        <v>0.71599045346062051</v>
      </c>
      <c r="H60" s="15">
        <f t="shared" si="123"/>
        <v>12.17183770883055</v>
      </c>
      <c r="I60" s="15">
        <f t="shared" si="123"/>
        <v>18.138424821002385</v>
      </c>
      <c r="J60" s="15">
        <f t="shared" si="123"/>
        <v>18.377088305489263</v>
      </c>
      <c r="K60" s="15">
        <f t="shared" si="123"/>
        <v>24.3436754176611</v>
      </c>
      <c r="L60" s="15">
        <f t="shared" si="123"/>
        <v>20.047732696897373</v>
      </c>
      <c r="M60" s="15">
        <f t="shared" si="123"/>
        <v>4.0572792362768499</v>
      </c>
      <c r="N60" s="28">
        <f t="shared" si="112"/>
        <v>354</v>
      </c>
      <c r="O60" s="15">
        <f t="shared" si="113"/>
        <v>6.4971751412429377</v>
      </c>
      <c r="P60" s="15">
        <f t="shared" si="113"/>
        <v>7.3446327683615822</v>
      </c>
      <c r="Q60" s="15">
        <f t="shared" si="113"/>
        <v>18.926553672316384</v>
      </c>
      <c r="R60" s="15">
        <f t="shared" si="113"/>
        <v>20.621468926553671</v>
      </c>
      <c r="S60" s="15">
        <f t="shared" si="113"/>
        <v>7.9096045197740121</v>
      </c>
      <c r="T60" s="15">
        <f t="shared" si="113"/>
        <v>3.9548022598870061</v>
      </c>
      <c r="U60" s="15">
        <f t="shared" si="113"/>
        <v>34.745762711864408</v>
      </c>
      <c r="V60" s="28">
        <f t="shared" si="114"/>
        <v>16</v>
      </c>
      <c r="W60" s="15">
        <f t="shared" si="115"/>
        <v>12.5</v>
      </c>
      <c r="X60" s="15">
        <f t="shared" si="115"/>
        <v>25</v>
      </c>
      <c r="Y60" s="15">
        <f t="shared" si="115"/>
        <v>12.5</v>
      </c>
      <c r="Z60" s="15">
        <f t="shared" si="115"/>
        <v>6.25</v>
      </c>
      <c r="AA60" s="15">
        <f t="shared" si="115"/>
        <v>6.25</v>
      </c>
      <c r="AB60" s="15">
        <f t="shared" si="115"/>
        <v>37.5</v>
      </c>
      <c r="AC60" s="43">
        <f t="shared" si="116"/>
        <v>4.0999999999999996</v>
      </c>
      <c r="AD60" s="28">
        <f t="shared" si="116"/>
        <v>16</v>
      </c>
      <c r="AE60" s="15">
        <f t="shared" si="117"/>
        <v>43.75</v>
      </c>
      <c r="AF60" s="15">
        <f t="shared" si="117"/>
        <v>18.75</v>
      </c>
      <c r="AG60" s="15">
        <f t="shared" si="117"/>
        <v>0</v>
      </c>
      <c r="AH60" s="15">
        <f t="shared" si="117"/>
        <v>6.25</v>
      </c>
      <c r="AI60" s="15">
        <f t="shared" si="117"/>
        <v>6.25</v>
      </c>
      <c r="AJ60" s="15">
        <f t="shared" si="117"/>
        <v>25</v>
      </c>
      <c r="AK60" s="43">
        <f t="shared" si="118"/>
        <v>1.5833333333333333</v>
      </c>
    </row>
    <row r="61" spans="1:37" ht="15" customHeight="1" x14ac:dyDescent="0.15">
      <c r="A61" s="13"/>
      <c r="B61" s="14"/>
      <c r="C61" s="131" t="s">
        <v>472</v>
      </c>
      <c r="D61" s="28">
        <f t="shared" si="110"/>
        <v>587</v>
      </c>
      <c r="E61" s="15">
        <f t="shared" ref="E61:M61" si="124">IF($D61=0,0,E202/$D61*100)</f>
        <v>2.385008517887564</v>
      </c>
      <c r="F61" s="15">
        <f t="shared" si="124"/>
        <v>4.4293015332197614</v>
      </c>
      <c r="G61" s="15">
        <f t="shared" si="124"/>
        <v>3.7478705281090292</v>
      </c>
      <c r="H61" s="15">
        <f t="shared" si="124"/>
        <v>23.679727427597953</v>
      </c>
      <c r="I61" s="15">
        <f t="shared" si="124"/>
        <v>17.546848381601361</v>
      </c>
      <c r="J61" s="15">
        <f t="shared" si="124"/>
        <v>18.739352640545146</v>
      </c>
      <c r="K61" s="15">
        <f t="shared" si="124"/>
        <v>17.88756388415673</v>
      </c>
      <c r="L61" s="15">
        <f t="shared" si="124"/>
        <v>10.391822827938672</v>
      </c>
      <c r="M61" s="15">
        <f t="shared" si="124"/>
        <v>1.192504258943782</v>
      </c>
      <c r="N61" s="28">
        <f t="shared" si="112"/>
        <v>420</v>
      </c>
      <c r="O61" s="15">
        <f t="shared" si="113"/>
        <v>12.142857142857142</v>
      </c>
      <c r="P61" s="15">
        <f t="shared" si="113"/>
        <v>13.333333333333334</v>
      </c>
      <c r="Q61" s="15">
        <f t="shared" si="113"/>
        <v>24.285714285714285</v>
      </c>
      <c r="R61" s="15">
        <f t="shared" si="113"/>
        <v>27.857142857142858</v>
      </c>
      <c r="S61" s="15">
        <f t="shared" si="113"/>
        <v>10.714285714285714</v>
      </c>
      <c r="T61" s="15">
        <f t="shared" si="113"/>
        <v>3.5714285714285712</v>
      </c>
      <c r="U61" s="15">
        <f t="shared" si="113"/>
        <v>8.0952380952380949</v>
      </c>
      <c r="V61" s="28">
        <f t="shared" si="114"/>
        <v>16</v>
      </c>
      <c r="W61" s="15">
        <f t="shared" si="115"/>
        <v>31.25</v>
      </c>
      <c r="X61" s="15">
        <f t="shared" si="115"/>
        <v>18.75</v>
      </c>
      <c r="Y61" s="15">
        <f t="shared" si="115"/>
        <v>12.5</v>
      </c>
      <c r="Z61" s="15">
        <f t="shared" si="115"/>
        <v>18.75</v>
      </c>
      <c r="AA61" s="15">
        <f t="shared" si="115"/>
        <v>6.25</v>
      </c>
      <c r="AB61" s="15">
        <f t="shared" si="115"/>
        <v>12.5</v>
      </c>
      <c r="AC61" s="43">
        <f t="shared" si="116"/>
        <v>3.3571428571428572</v>
      </c>
      <c r="AD61" s="28">
        <f t="shared" si="116"/>
        <v>16</v>
      </c>
      <c r="AE61" s="15">
        <f t="shared" si="117"/>
        <v>50</v>
      </c>
      <c r="AF61" s="15">
        <f t="shared" si="117"/>
        <v>25</v>
      </c>
      <c r="AG61" s="15">
        <f t="shared" si="117"/>
        <v>0</v>
      </c>
      <c r="AH61" s="15">
        <f t="shared" si="117"/>
        <v>18.75</v>
      </c>
      <c r="AI61" s="15">
        <f t="shared" si="117"/>
        <v>0</v>
      </c>
      <c r="AJ61" s="15">
        <f t="shared" si="117"/>
        <v>6.25</v>
      </c>
      <c r="AK61" s="43">
        <f t="shared" si="118"/>
        <v>0.8666666666666667</v>
      </c>
    </row>
    <row r="62" spans="1:37" ht="15" customHeight="1" x14ac:dyDescent="0.15">
      <c r="A62" s="13"/>
      <c r="B62" s="14"/>
      <c r="C62" s="131" t="s">
        <v>471</v>
      </c>
      <c r="D62" s="28">
        <f t="shared" si="110"/>
        <v>421</v>
      </c>
      <c r="E62" s="15">
        <f t="shared" ref="E62:M62" si="125">IF($D62=0,0,E203/$D62*100)</f>
        <v>4.9881235154394297</v>
      </c>
      <c r="F62" s="15">
        <f t="shared" si="125"/>
        <v>6.8883610451306403</v>
      </c>
      <c r="G62" s="15">
        <f t="shared" si="125"/>
        <v>7.8384798099762465</v>
      </c>
      <c r="H62" s="15">
        <f t="shared" si="125"/>
        <v>27.553444180522561</v>
      </c>
      <c r="I62" s="15">
        <f t="shared" si="125"/>
        <v>21.140142517814727</v>
      </c>
      <c r="J62" s="15">
        <f t="shared" si="125"/>
        <v>11.63895486935867</v>
      </c>
      <c r="K62" s="15">
        <f t="shared" si="125"/>
        <v>12.114014251781473</v>
      </c>
      <c r="L62" s="15">
        <f t="shared" si="125"/>
        <v>7.8384798099762465</v>
      </c>
      <c r="M62" s="15">
        <f t="shared" si="125"/>
        <v>0</v>
      </c>
      <c r="N62" s="28">
        <f t="shared" si="112"/>
        <v>398</v>
      </c>
      <c r="O62" s="15">
        <f t="shared" si="113"/>
        <v>28.140703517587941</v>
      </c>
      <c r="P62" s="15">
        <f t="shared" si="113"/>
        <v>15.829145728643216</v>
      </c>
      <c r="Q62" s="15">
        <f t="shared" si="113"/>
        <v>21.356783919597991</v>
      </c>
      <c r="R62" s="15">
        <f t="shared" si="113"/>
        <v>19.095477386934672</v>
      </c>
      <c r="S62" s="15">
        <f t="shared" si="113"/>
        <v>6.78391959798995</v>
      </c>
      <c r="T62" s="15">
        <f t="shared" si="113"/>
        <v>2.512562814070352</v>
      </c>
      <c r="U62" s="15">
        <f t="shared" si="113"/>
        <v>6.2814070351758788</v>
      </c>
      <c r="V62" s="28">
        <f t="shared" si="114"/>
        <v>12</v>
      </c>
      <c r="W62" s="15">
        <f t="shared" si="115"/>
        <v>50</v>
      </c>
      <c r="X62" s="15">
        <f t="shared" si="115"/>
        <v>16.666666666666664</v>
      </c>
      <c r="Y62" s="15">
        <f t="shared" si="115"/>
        <v>8.3333333333333321</v>
      </c>
      <c r="Z62" s="15">
        <f t="shared" si="115"/>
        <v>0</v>
      </c>
      <c r="AA62" s="15">
        <f t="shared" si="115"/>
        <v>8.3333333333333321</v>
      </c>
      <c r="AB62" s="15">
        <f t="shared" si="115"/>
        <v>16.666666666666664</v>
      </c>
      <c r="AC62" s="43">
        <f t="shared" si="116"/>
        <v>2.2999999999999998</v>
      </c>
      <c r="AD62" s="28">
        <f t="shared" si="116"/>
        <v>12</v>
      </c>
      <c r="AE62" s="15">
        <f t="shared" si="117"/>
        <v>75</v>
      </c>
      <c r="AF62" s="15">
        <f t="shared" si="117"/>
        <v>8.3333333333333321</v>
      </c>
      <c r="AG62" s="15">
        <f t="shared" si="117"/>
        <v>0</v>
      </c>
      <c r="AH62" s="15">
        <f t="shared" si="117"/>
        <v>0</v>
      </c>
      <c r="AI62" s="15">
        <f t="shared" si="117"/>
        <v>8.3333333333333321</v>
      </c>
      <c r="AJ62" s="15">
        <f t="shared" si="117"/>
        <v>8.3333333333333321</v>
      </c>
      <c r="AK62" s="43">
        <f t="shared" si="118"/>
        <v>0.90909090909090906</v>
      </c>
    </row>
    <row r="63" spans="1:37" ht="15" customHeight="1" x14ac:dyDescent="0.15">
      <c r="A63" s="13"/>
      <c r="B63" s="14"/>
      <c r="C63" s="131" t="s">
        <v>470</v>
      </c>
      <c r="D63" s="28">
        <f t="shared" si="110"/>
        <v>480</v>
      </c>
      <c r="E63" s="15">
        <f t="shared" ref="E63:M63" si="126">IF($D63=0,0,E204/$D63*100)</f>
        <v>18.958333333333332</v>
      </c>
      <c r="F63" s="15">
        <f t="shared" si="126"/>
        <v>8.3333333333333321</v>
      </c>
      <c r="G63" s="15">
        <f t="shared" si="126"/>
        <v>5.833333333333333</v>
      </c>
      <c r="H63" s="15">
        <f t="shared" si="126"/>
        <v>18.333333333333332</v>
      </c>
      <c r="I63" s="15">
        <f t="shared" si="126"/>
        <v>12.916666666666668</v>
      </c>
      <c r="J63" s="15">
        <f t="shared" si="126"/>
        <v>14.791666666666666</v>
      </c>
      <c r="K63" s="15">
        <f t="shared" si="126"/>
        <v>13.125</v>
      </c>
      <c r="L63" s="15">
        <f t="shared" si="126"/>
        <v>7.5</v>
      </c>
      <c r="M63" s="15">
        <f t="shared" si="126"/>
        <v>0.20833333333333334</v>
      </c>
      <c r="N63" s="28">
        <f t="shared" si="112"/>
        <v>480</v>
      </c>
      <c r="O63" s="15">
        <f t="shared" si="113"/>
        <v>26.666666666666668</v>
      </c>
      <c r="P63" s="15">
        <f t="shared" si="113"/>
        <v>8.9583333333333339</v>
      </c>
      <c r="Q63" s="15">
        <f t="shared" si="113"/>
        <v>21.25</v>
      </c>
      <c r="R63" s="15">
        <f t="shared" si="113"/>
        <v>7.291666666666667</v>
      </c>
      <c r="S63" s="15">
        <f t="shared" si="113"/>
        <v>5.2083333333333339</v>
      </c>
      <c r="T63" s="15">
        <f t="shared" si="113"/>
        <v>0</v>
      </c>
      <c r="U63" s="15">
        <f t="shared" si="113"/>
        <v>30.625000000000004</v>
      </c>
      <c r="V63" s="28">
        <f t="shared" si="114"/>
        <v>9</v>
      </c>
      <c r="W63" s="15">
        <f t="shared" si="115"/>
        <v>22.222222222222221</v>
      </c>
      <c r="X63" s="15">
        <f t="shared" si="115"/>
        <v>55.555555555555557</v>
      </c>
      <c r="Y63" s="15">
        <f t="shared" si="115"/>
        <v>11.111111111111111</v>
      </c>
      <c r="Z63" s="15">
        <f t="shared" si="115"/>
        <v>0</v>
      </c>
      <c r="AA63" s="15">
        <f t="shared" si="115"/>
        <v>0</v>
      </c>
      <c r="AB63" s="15">
        <f t="shared" si="115"/>
        <v>11.111111111111111</v>
      </c>
      <c r="AC63" s="43">
        <f t="shared" si="116"/>
        <v>1.875</v>
      </c>
      <c r="AD63" s="28">
        <f t="shared" si="116"/>
        <v>9</v>
      </c>
      <c r="AE63" s="15">
        <f t="shared" si="117"/>
        <v>88.888888888888886</v>
      </c>
      <c r="AF63" s="15">
        <f t="shared" si="117"/>
        <v>11.111111111111111</v>
      </c>
      <c r="AG63" s="15">
        <f t="shared" si="117"/>
        <v>0</v>
      </c>
      <c r="AH63" s="15">
        <f t="shared" si="117"/>
        <v>0</v>
      </c>
      <c r="AI63" s="15">
        <f t="shared" si="117"/>
        <v>0</v>
      </c>
      <c r="AJ63" s="15">
        <f t="shared" si="117"/>
        <v>0</v>
      </c>
      <c r="AK63" s="43">
        <f t="shared" si="118"/>
        <v>0.1111111111111111</v>
      </c>
    </row>
    <row r="64" spans="1:37" ht="15" customHeight="1" x14ac:dyDescent="0.15">
      <c r="A64" s="13"/>
      <c r="B64" s="14"/>
      <c r="C64" s="131" t="s">
        <v>469</v>
      </c>
      <c r="D64" s="28">
        <f t="shared" si="110"/>
        <v>862</v>
      </c>
      <c r="E64" s="15">
        <f t="shared" ref="E64:M64" si="127">IF($D64=0,0,E205/$D64*100)</f>
        <v>18.329466357308586</v>
      </c>
      <c r="F64" s="15">
        <f t="shared" si="127"/>
        <v>8.3526682134570756</v>
      </c>
      <c r="G64" s="15">
        <f t="shared" si="127"/>
        <v>6.8445475638051052</v>
      </c>
      <c r="H64" s="15">
        <f t="shared" si="127"/>
        <v>18.097447795823665</v>
      </c>
      <c r="I64" s="15">
        <f t="shared" si="127"/>
        <v>15.545243619489559</v>
      </c>
      <c r="J64" s="15">
        <f t="shared" si="127"/>
        <v>11.020881670533642</v>
      </c>
      <c r="K64" s="15">
        <f t="shared" si="127"/>
        <v>12.412993039443156</v>
      </c>
      <c r="L64" s="15">
        <f t="shared" si="127"/>
        <v>9.3967517401392122</v>
      </c>
      <c r="M64" s="15">
        <f t="shared" si="127"/>
        <v>0</v>
      </c>
      <c r="N64" s="28">
        <f t="shared" si="112"/>
        <v>811</v>
      </c>
      <c r="O64" s="15">
        <f t="shared" si="113"/>
        <v>9.4944512946979032</v>
      </c>
      <c r="P64" s="15">
        <f t="shared" si="113"/>
        <v>12.083847102342787</v>
      </c>
      <c r="Q64" s="15">
        <f t="shared" si="113"/>
        <v>15.659679408138102</v>
      </c>
      <c r="R64" s="15">
        <f t="shared" si="113"/>
        <v>14.426633785450061</v>
      </c>
      <c r="S64" s="15">
        <f t="shared" si="113"/>
        <v>8.5080147965474726</v>
      </c>
      <c r="T64" s="15">
        <f t="shared" si="113"/>
        <v>2.7127003699136867</v>
      </c>
      <c r="U64" s="15">
        <f t="shared" si="113"/>
        <v>37.114673242909987</v>
      </c>
      <c r="V64" s="28">
        <f t="shared" si="114"/>
        <v>16</v>
      </c>
      <c r="W64" s="15">
        <f t="shared" si="115"/>
        <v>12.5</v>
      </c>
      <c r="X64" s="15">
        <f t="shared" si="115"/>
        <v>37.5</v>
      </c>
      <c r="Y64" s="15">
        <f t="shared" si="115"/>
        <v>18.75</v>
      </c>
      <c r="Z64" s="15">
        <f t="shared" si="115"/>
        <v>12.5</v>
      </c>
      <c r="AA64" s="15">
        <f t="shared" si="115"/>
        <v>0</v>
      </c>
      <c r="AB64" s="15">
        <f t="shared" si="115"/>
        <v>18.75</v>
      </c>
      <c r="AC64" s="43">
        <f t="shared" si="116"/>
        <v>2.9230769230769229</v>
      </c>
      <c r="AD64" s="28">
        <f t="shared" si="116"/>
        <v>16</v>
      </c>
      <c r="AE64" s="15">
        <f t="shared" si="117"/>
        <v>81.25</v>
      </c>
      <c r="AF64" s="15">
        <f t="shared" si="117"/>
        <v>6.25</v>
      </c>
      <c r="AG64" s="15">
        <f t="shared" si="117"/>
        <v>6.25</v>
      </c>
      <c r="AH64" s="15">
        <f t="shared" si="117"/>
        <v>0</v>
      </c>
      <c r="AI64" s="15">
        <f t="shared" si="117"/>
        <v>6.25</v>
      </c>
      <c r="AJ64" s="15">
        <f t="shared" si="117"/>
        <v>0</v>
      </c>
      <c r="AK64" s="43">
        <f t="shared" si="118"/>
        <v>0.5</v>
      </c>
    </row>
    <row r="65" spans="1:37" ht="15" customHeight="1" x14ac:dyDescent="0.15">
      <c r="A65" s="13"/>
      <c r="B65" s="14"/>
      <c r="C65" s="129" t="s">
        <v>284</v>
      </c>
      <c r="D65" s="28">
        <f t="shared" si="110"/>
        <v>8710</v>
      </c>
      <c r="E65" s="15">
        <f t="shared" ref="E65:M65" si="128">IF($D65=0,0,E206/$D65*100)</f>
        <v>3.1917336394948337</v>
      </c>
      <c r="F65" s="15">
        <f t="shared" si="128"/>
        <v>2.491389207807118</v>
      </c>
      <c r="G65" s="15">
        <f t="shared" si="128"/>
        <v>3.0195177956371984</v>
      </c>
      <c r="H65" s="15">
        <f t="shared" si="128"/>
        <v>17.46268656716418</v>
      </c>
      <c r="I65" s="15">
        <f t="shared" si="128"/>
        <v>18.473019517795638</v>
      </c>
      <c r="J65" s="15">
        <f t="shared" si="128"/>
        <v>18.185993111366248</v>
      </c>
      <c r="K65" s="15">
        <f t="shared" si="128"/>
        <v>19.609644087256029</v>
      </c>
      <c r="L65" s="15">
        <f t="shared" si="128"/>
        <v>15.086107921928818</v>
      </c>
      <c r="M65" s="15">
        <f t="shared" si="128"/>
        <v>2.4799081515499424</v>
      </c>
      <c r="N65" s="28">
        <f t="shared" si="112"/>
        <v>5949</v>
      </c>
      <c r="O65" s="15">
        <f t="shared" si="113"/>
        <v>7.9677256681795257</v>
      </c>
      <c r="P65" s="15">
        <f t="shared" si="113"/>
        <v>11.66582618927551</v>
      </c>
      <c r="Q65" s="15">
        <f t="shared" si="113"/>
        <v>21.734745335350478</v>
      </c>
      <c r="R65" s="15">
        <f t="shared" si="113"/>
        <v>20.289124222558414</v>
      </c>
      <c r="S65" s="15">
        <f t="shared" si="113"/>
        <v>11.430492519751219</v>
      </c>
      <c r="T65" s="15">
        <f t="shared" si="113"/>
        <v>3.4795763993948561</v>
      </c>
      <c r="U65" s="15">
        <f t="shared" si="113"/>
        <v>23.432509665489999</v>
      </c>
      <c r="V65" s="28">
        <f t="shared" si="114"/>
        <v>361</v>
      </c>
      <c r="W65" s="15">
        <f t="shared" si="115"/>
        <v>20.775623268698059</v>
      </c>
      <c r="X65" s="15">
        <f t="shared" si="115"/>
        <v>30.193905817174517</v>
      </c>
      <c r="Y65" s="15">
        <f t="shared" si="115"/>
        <v>7.202216066481995</v>
      </c>
      <c r="Z65" s="15">
        <f t="shared" si="115"/>
        <v>5.2631578947368416</v>
      </c>
      <c r="AA65" s="15">
        <f t="shared" si="115"/>
        <v>5.5401662049861491</v>
      </c>
      <c r="AB65" s="15">
        <f t="shared" si="115"/>
        <v>31.024930747922436</v>
      </c>
      <c r="AC65" s="43">
        <f t="shared" si="116"/>
        <v>3.1485943775100402</v>
      </c>
      <c r="AD65" s="28">
        <f t="shared" si="116"/>
        <v>361</v>
      </c>
      <c r="AE65" s="15">
        <f t="shared" si="117"/>
        <v>56.232686980609415</v>
      </c>
      <c r="AF65" s="15">
        <f t="shared" si="117"/>
        <v>9.6952908587257625</v>
      </c>
      <c r="AG65" s="15">
        <f t="shared" si="117"/>
        <v>4.1551246537396125</v>
      </c>
      <c r="AH65" s="15">
        <f t="shared" si="117"/>
        <v>1.9390581717451523</v>
      </c>
      <c r="AI65" s="15">
        <f t="shared" si="117"/>
        <v>6.64819944598338</v>
      </c>
      <c r="AJ65" s="15">
        <f t="shared" si="117"/>
        <v>21.329639889196674</v>
      </c>
      <c r="AK65" s="43">
        <f t="shared" si="118"/>
        <v>1.0669014084507042</v>
      </c>
    </row>
    <row r="66" spans="1:37" ht="15" customHeight="1" x14ac:dyDescent="0.15">
      <c r="A66" s="13"/>
      <c r="B66" s="281" t="s">
        <v>5</v>
      </c>
      <c r="C66" s="53" t="s">
        <v>90</v>
      </c>
      <c r="D66" s="8">
        <f t="shared" si="110"/>
        <v>31187</v>
      </c>
      <c r="E66" s="8">
        <f t="shared" ref="E66:M66" si="129">E207</f>
        <v>3437</v>
      </c>
      <c r="F66" s="8">
        <f t="shared" si="129"/>
        <v>1976</v>
      </c>
      <c r="G66" s="8">
        <f t="shared" si="129"/>
        <v>2229</v>
      </c>
      <c r="H66" s="8">
        <f t="shared" si="129"/>
        <v>6633</v>
      </c>
      <c r="I66" s="8">
        <f t="shared" si="129"/>
        <v>5750</v>
      </c>
      <c r="J66" s="8">
        <f t="shared" si="129"/>
        <v>4288</v>
      </c>
      <c r="K66" s="8">
        <f t="shared" si="129"/>
        <v>3670</v>
      </c>
      <c r="L66" s="8">
        <f t="shared" si="129"/>
        <v>2215</v>
      </c>
      <c r="M66" s="8">
        <f t="shared" si="129"/>
        <v>989</v>
      </c>
      <c r="N66" s="8">
        <f t="shared" si="112"/>
        <v>24635</v>
      </c>
      <c r="O66" s="8">
        <f t="shared" ref="O66:U66" si="130">O207</f>
        <v>4730</v>
      </c>
      <c r="P66" s="8">
        <f t="shared" si="130"/>
        <v>3298</v>
      </c>
      <c r="Q66" s="8">
        <f t="shared" si="130"/>
        <v>4652</v>
      </c>
      <c r="R66" s="8">
        <f t="shared" si="130"/>
        <v>2811</v>
      </c>
      <c r="S66" s="8">
        <f t="shared" si="130"/>
        <v>1154</v>
      </c>
      <c r="T66" s="8">
        <f t="shared" si="130"/>
        <v>339</v>
      </c>
      <c r="U66" s="8">
        <f t="shared" si="130"/>
        <v>7651</v>
      </c>
      <c r="V66" s="8">
        <f t="shared" si="114"/>
        <v>994</v>
      </c>
      <c r="W66" s="8">
        <f t="shared" ref="W66:AB66" si="131">W207</f>
        <v>299</v>
      </c>
      <c r="X66" s="8">
        <f t="shared" si="131"/>
        <v>315</v>
      </c>
      <c r="Y66" s="8">
        <f t="shared" si="131"/>
        <v>115</v>
      </c>
      <c r="Z66" s="8">
        <f t="shared" si="131"/>
        <v>30</v>
      </c>
      <c r="AA66" s="8">
        <f t="shared" si="131"/>
        <v>40</v>
      </c>
      <c r="AB66" s="8">
        <f t="shared" si="131"/>
        <v>195</v>
      </c>
      <c r="AC66" s="42">
        <f t="shared" si="116"/>
        <v>2.3717146433041303</v>
      </c>
      <c r="AD66" s="8">
        <f t="shared" si="116"/>
        <v>994</v>
      </c>
      <c r="AE66" s="8">
        <f t="shared" ref="AE66:AJ66" si="132">AE207</f>
        <v>741</v>
      </c>
      <c r="AF66" s="8">
        <f t="shared" si="132"/>
        <v>64</v>
      </c>
      <c r="AG66" s="8">
        <f t="shared" si="132"/>
        <v>31</v>
      </c>
      <c r="AH66" s="8">
        <f t="shared" si="132"/>
        <v>7</v>
      </c>
      <c r="AI66" s="8">
        <f t="shared" si="132"/>
        <v>28</v>
      </c>
      <c r="AJ66" s="8">
        <f t="shared" si="132"/>
        <v>123</v>
      </c>
      <c r="AK66" s="42">
        <f t="shared" si="118"/>
        <v>0.41216991963260619</v>
      </c>
    </row>
    <row r="67" spans="1:37" ht="15" customHeight="1" x14ac:dyDescent="0.15">
      <c r="A67" s="13"/>
      <c r="B67" s="282"/>
      <c r="C67" s="132"/>
      <c r="D67" s="38">
        <f>IF(SUM(E67:M67)&gt;100,"－",SUM(E67:M67))</f>
        <v>100.00000000000001</v>
      </c>
      <c r="E67" s="38">
        <f t="shared" ref="E67:M67" si="133">E207/$D66*100</f>
        <v>11.020617565011062</v>
      </c>
      <c r="F67" s="38">
        <f t="shared" si="133"/>
        <v>6.3359733222175905</v>
      </c>
      <c r="G67" s="38">
        <f t="shared" si="133"/>
        <v>7.1472087728861382</v>
      </c>
      <c r="H67" s="38">
        <f t="shared" si="133"/>
        <v>21.268477250136275</v>
      </c>
      <c r="I67" s="38">
        <f t="shared" si="133"/>
        <v>18.437169333376087</v>
      </c>
      <c r="J67" s="38">
        <f t="shared" si="133"/>
        <v>13.749318626350723</v>
      </c>
      <c r="K67" s="38">
        <f t="shared" si="133"/>
        <v>11.76772373104178</v>
      </c>
      <c r="L67" s="38">
        <f t="shared" si="133"/>
        <v>7.1023182736396571</v>
      </c>
      <c r="M67" s="38">
        <f t="shared" si="133"/>
        <v>3.1711931253406869</v>
      </c>
      <c r="N67" s="38">
        <f>IF(SUM(O67:U67)&gt;100,"－",SUM(O67:U67))</f>
        <v>100</v>
      </c>
      <c r="O67" s="38">
        <f t="shared" ref="O67:U67" si="134">O207/$N66*100</f>
        <v>19.200324741221838</v>
      </c>
      <c r="P67" s="38">
        <f t="shared" si="134"/>
        <v>13.387456870306474</v>
      </c>
      <c r="Q67" s="38">
        <f t="shared" si="134"/>
        <v>18.883702049928964</v>
      </c>
      <c r="R67" s="38">
        <f t="shared" si="134"/>
        <v>11.410594682362492</v>
      </c>
      <c r="S67" s="38">
        <f t="shared" si="134"/>
        <v>4.6843921250253704</v>
      </c>
      <c r="T67" s="38">
        <f t="shared" si="134"/>
        <v>1.3760909275421149</v>
      </c>
      <c r="U67" s="38">
        <f t="shared" si="134"/>
        <v>31.057438603612749</v>
      </c>
      <c r="V67" s="38">
        <f>IF(SUM(W67:AB67)&gt;100,"－",SUM(W67:AB67))</f>
        <v>100</v>
      </c>
      <c r="W67" s="38">
        <f t="shared" ref="W67:AB67" si="135">W207/$V66*100</f>
        <v>30.080482897384307</v>
      </c>
      <c r="X67" s="38">
        <f t="shared" si="135"/>
        <v>31.690140845070424</v>
      </c>
      <c r="Y67" s="38">
        <f t="shared" si="135"/>
        <v>11.569416498993963</v>
      </c>
      <c r="Z67" s="38">
        <f t="shared" si="135"/>
        <v>3.0181086519114686</v>
      </c>
      <c r="AA67" s="38">
        <f t="shared" si="135"/>
        <v>4.0241448692152915</v>
      </c>
      <c r="AB67" s="38">
        <f t="shared" si="135"/>
        <v>19.617706237424549</v>
      </c>
      <c r="AC67" s="39" t="s">
        <v>100</v>
      </c>
      <c r="AD67" s="38">
        <f>IF(SUM(AE67:AJ67)&gt;100,"－",SUM(AE67:AJ67))</f>
        <v>100</v>
      </c>
      <c r="AE67" s="38">
        <f t="shared" ref="AE67:AJ67" si="136">AE207/$AD66*100</f>
        <v>74.547283702213292</v>
      </c>
      <c r="AF67" s="38">
        <f t="shared" si="136"/>
        <v>6.4386317907444672</v>
      </c>
      <c r="AG67" s="38">
        <f t="shared" si="136"/>
        <v>3.1187122736418509</v>
      </c>
      <c r="AH67" s="38">
        <f t="shared" si="136"/>
        <v>0.70422535211267612</v>
      </c>
      <c r="AI67" s="38">
        <f t="shared" si="136"/>
        <v>2.8169014084507045</v>
      </c>
      <c r="AJ67" s="38">
        <f t="shared" si="136"/>
        <v>12.374245472837023</v>
      </c>
      <c r="AK67" s="39" t="s">
        <v>100</v>
      </c>
    </row>
    <row r="68" spans="1:37" ht="15" customHeight="1" x14ac:dyDescent="0.15">
      <c r="A68" s="13"/>
      <c r="B68" s="282"/>
      <c r="C68" s="131" t="s">
        <v>478</v>
      </c>
      <c r="D68" s="28">
        <f t="shared" ref="D68:D79" si="137">D209</f>
        <v>185</v>
      </c>
      <c r="E68" s="15">
        <f t="shared" ref="E68:M68" si="138">IF($D68=0,0,E209/$D68*100)</f>
        <v>2.7027027027027026</v>
      </c>
      <c r="F68" s="15">
        <f t="shared" si="138"/>
        <v>7.5675675675675684</v>
      </c>
      <c r="G68" s="15">
        <f t="shared" si="138"/>
        <v>7.5675675675675684</v>
      </c>
      <c r="H68" s="15">
        <f t="shared" si="138"/>
        <v>20.54054054054054</v>
      </c>
      <c r="I68" s="15">
        <f t="shared" si="138"/>
        <v>18.918918918918919</v>
      </c>
      <c r="J68" s="15">
        <f t="shared" si="138"/>
        <v>14.594594594594595</v>
      </c>
      <c r="K68" s="15">
        <f t="shared" si="138"/>
        <v>6.4864864864864868</v>
      </c>
      <c r="L68" s="15">
        <f t="shared" si="138"/>
        <v>10.810810810810811</v>
      </c>
      <c r="M68" s="15">
        <f t="shared" si="138"/>
        <v>10.810810810810811</v>
      </c>
      <c r="N68" s="28">
        <f t="shared" ref="N68:N79" si="139">N209</f>
        <v>131</v>
      </c>
      <c r="O68" s="15">
        <f t="shared" ref="O68:U78" si="140">IF($N68=0,0,O209/$N68*100)</f>
        <v>32.061068702290072</v>
      </c>
      <c r="P68" s="15">
        <f t="shared" si="140"/>
        <v>17.557251908396946</v>
      </c>
      <c r="Q68" s="15">
        <f t="shared" si="140"/>
        <v>25.954198473282442</v>
      </c>
      <c r="R68" s="15">
        <f t="shared" si="140"/>
        <v>11.450381679389313</v>
      </c>
      <c r="S68" s="15">
        <f t="shared" si="140"/>
        <v>6.8702290076335881</v>
      </c>
      <c r="T68" s="15">
        <f t="shared" si="140"/>
        <v>2.2900763358778624</v>
      </c>
      <c r="U68" s="15">
        <f t="shared" si="140"/>
        <v>3.8167938931297711</v>
      </c>
      <c r="V68" s="28">
        <f t="shared" ref="V68:V79" si="141">V209</f>
        <v>15</v>
      </c>
      <c r="W68" s="15">
        <f t="shared" ref="W68:AB78" si="142">IF($V68=0,0,W209/$V68*100)</f>
        <v>46.666666666666664</v>
      </c>
      <c r="X68" s="15">
        <f t="shared" si="142"/>
        <v>20</v>
      </c>
      <c r="Y68" s="15">
        <f t="shared" si="142"/>
        <v>0</v>
      </c>
      <c r="Z68" s="15">
        <f t="shared" si="142"/>
        <v>0</v>
      </c>
      <c r="AA68" s="15">
        <f t="shared" si="142"/>
        <v>0</v>
      </c>
      <c r="AB68" s="15">
        <f t="shared" si="142"/>
        <v>33.333333333333329</v>
      </c>
      <c r="AC68" s="43">
        <f t="shared" ref="AC68:AD79" si="143">AC209</f>
        <v>0.3</v>
      </c>
      <c r="AD68" s="28">
        <f t="shared" si="143"/>
        <v>15</v>
      </c>
      <c r="AE68" s="15">
        <f t="shared" ref="AE68:AJ78" si="144">IF($AD68=0,0,AE209/$AD68*100)</f>
        <v>66.666666666666657</v>
      </c>
      <c r="AF68" s="15">
        <f t="shared" si="144"/>
        <v>6.666666666666667</v>
      </c>
      <c r="AG68" s="15">
        <f t="shared" si="144"/>
        <v>0</v>
      </c>
      <c r="AH68" s="15">
        <f t="shared" si="144"/>
        <v>0</v>
      </c>
      <c r="AI68" s="15">
        <f t="shared" si="144"/>
        <v>0</v>
      </c>
      <c r="AJ68" s="15">
        <f t="shared" si="144"/>
        <v>26.666666666666668</v>
      </c>
      <c r="AK68" s="43">
        <f t="shared" ref="AK68:AK79" si="145">AK209</f>
        <v>9.0909090909090912E-2</v>
      </c>
    </row>
    <row r="69" spans="1:37" ht="15" customHeight="1" x14ac:dyDescent="0.15">
      <c r="A69" s="13"/>
      <c r="B69" s="282"/>
      <c r="C69" s="131" t="s">
        <v>477</v>
      </c>
      <c r="D69" s="28">
        <f t="shared" si="137"/>
        <v>1470</v>
      </c>
      <c r="E69" s="15">
        <f t="shared" ref="E69:M69" si="146">IF($D69=0,0,E210/$D69*100)</f>
        <v>3.1972789115646258</v>
      </c>
      <c r="F69" s="15">
        <f t="shared" si="146"/>
        <v>4.2857142857142856</v>
      </c>
      <c r="G69" s="15">
        <f t="shared" si="146"/>
        <v>5.9183673469387754</v>
      </c>
      <c r="H69" s="15">
        <f t="shared" si="146"/>
        <v>28.299319727891159</v>
      </c>
      <c r="I69" s="15">
        <f t="shared" si="146"/>
        <v>20.816326530612244</v>
      </c>
      <c r="J69" s="15">
        <f t="shared" si="146"/>
        <v>15.578231292517005</v>
      </c>
      <c r="K69" s="15">
        <f t="shared" si="146"/>
        <v>14.353741496598641</v>
      </c>
      <c r="L69" s="15">
        <f t="shared" si="146"/>
        <v>7.2789115646258509</v>
      </c>
      <c r="M69" s="15">
        <f t="shared" si="146"/>
        <v>0.27210884353741494</v>
      </c>
      <c r="N69" s="28">
        <f t="shared" si="139"/>
        <v>1046</v>
      </c>
      <c r="O69" s="15">
        <f t="shared" si="140"/>
        <v>14.531548757170173</v>
      </c>
      <c r="P69" s="15">
        <f t="shared" si="140"/>
        <v>21.12810707456979</v>
      </c>
      <c r="Q69" s="15">
        <f t="shared" si="140"/>
        <v>29.44550669216061</v>
      </c>
      <c r="R69" s="15">
        <f t="shared" si="140"/>
        <v>14.244741873804973</v>
      </c>
      <c r="S69" s="15">
        <f t="shared" si="140"/>
        <v>7.0745697896749515</v>
      </c>
      <c r="T69" s="15">
        <f t="shared" si="140"/>
        <v>2.0076481835564053</v>
      </c>
      <c r="U69" s="15">
        <f t="shared" si="140"/>
        <v>11.567877629063098</v>
      </c>
      <c r="V69" s="28">
        <f t="shared" si="141"/>
        <v>64</v>
      </c>
      <c r="W69" s="15">
        <f t="shared" si="142"/>
        <v>48.4375</v>
      </c>
      <c r="X69" s="15">
        <f t="shared" si="142"/>
        <v>32.8125</v>
      </c>
      <c r="Y69" s="15">
        <f t="shared" si="142"/>
        <v>3.125</v>
      </c>
      <c r="Z69" s="15">
        <f t="shared" si="142"/>
        <v>4.6875</v>
      </c>
      <c r="AA69" s="15">
        <f t="shared" si="142"/>
        <v>3.125</v>
      </c>
      <c r="AB69" s="15">
        <f t="shared" si="142"/>
        <v>7.8125</v>
      </c>
      <c r="AC69" s="43">
        <f t="shared" si="143"/>
        <v>1.5084745762711864</v>
      </c>
      <c r="AD69" s="28">
        <f t="shared" si="143"/>
        <v>64</v>
      </c>
      <c r="AE69" s="15">
        <f t="shared" si="144"/>
        <v>82.8125</v>
      </c>
      <c r="AF69" s="15">
        <f t="shared" si="144"/>
        <v>4.6875</v>
      </c>
      <c r="AG69" s="15">
        <f t="shared" si="144"/>
        <v>3.125</v>
      </c>
      <c r="AH69" s="15">
        <f t="shared" si="144"/>
        <v>0</v>
      </c>
      <c r="AI69" s="15">
        <f t="shared" si="144"/>
        <v>0</v>
      </c>
      <c r="AJ69" s="15">
        <f t="shared" si="144"/>
        <v>9.375</v>
      </c>
      <c r="AK69" s="43">
        <f t="shared" si="145"/>
        <v>0.1206896551724138</v>
      </c>
    </row>
    <row r="70" spans="1:37" ht="15" customHeight="1" x14ac:dyDescent="0.15">
      <c r="A70" s="13"/>
      <c r="B70" s="282"/>
      <c r="C70" s="131" t="s">
        <v>476</v>
      </c>
      <c r="D70" s="28">
        <f t="shared" si="137"/>
        <v>3691</v>
      </c>
      <c r="E70" s="15">
        <f t="shared" ref="E70:M70" si="147">IF($D70=0,0,E211/$D70*100)</f>
        <v>4.5516120292603626</v>
      </c>
      <c r="F70" s="15">
        <f t="shared" si="147"/>
        <v>4.0097534543484148</v>
      </c>
      <c r="G70" s="15">
        <f t="shared" si="147"/>
        <v>6.0146301815226222</v>
      </c>
      <c r="H70" s="15">
        <f t="shared" si="147"/>
        <v>22.026551070170687</v>
      </c>
      <c r="I70" s="15">
        <f t="shared" si="147"/>
        <v>21.647250067732323</v>
      </c>
      <c r="J70" s="15">
        <f t="shared" si="147"/>
        <v>17.041452180980766</v>
      </c>
      <c r="K70" s="15">
        <f t="shared" si="147"/>
        <v>15.226225955025738</v>
      </c>
      <c r="L70" s="15">
        <f t="shared" si="147"/>
        <v>8.9135735573015449</v>
      </c>
      <c r="M70" s="15">
        <f t="shared" si="147"/>
        <v>0.56895150365754532</v>
      </c>
      <c r="N70" s="28">
        <f t="shared" si="139"/>
        <v>3003</v>
      </c>
      <c r="O70" s="15">
        <f t="shared" si="140"/>
        <v>13.253413253413255</v>
      </c>
      <c r="P70" s="15">
        <f t="shared" si="140"/>
        <v>14.985014985014985</v>
      </c>
      <c r="Q70" s="15">
        <f t="shared" si="140"/>
        <v>25.541125541125542</v>
      </c>
      <c r="R70" s="15">
        <f t="shared" si="140"/>
        <v>15.084915084915085</v>
      </c>
      <c r="S70" s="15">
        <f t="shared" si="140"/>
        <v>6.3936063936063938</v>
      </c>
      <c r="T70" s="15">
        <f t="shared" si="140"/>
        <v>1.5984015984015985</v>
      </c>
      <c r="U70" s="15">
        <f t="shared" si="140"/>
        <v>23.143523143523144</v>
      </c>
      <c r="V70" s="28">
        <f t="shared" si="141"/>
        <v>130</v>
      </c>
      <c r="W70" s="15">
        <f t="shared" si="142"/>
        <v>22.30769230769231</v>
      </c>
      <c r="X70" s="15">
        <f t="shared" si="142"/>
        <v>31.538461538461537</v>
      </c>
      <c r="Y70" s="15">
        <f t="shared" si="142"/>
        <v>19.230769230769234</v>
      </c>
      <c r="Z70" s="15">
        <f t="shared" si="142"/>
        <v>1.5384615384615385</v>
      </c>
      <c r="AA70" s="15">
        <f t="shared" si="142"/>
        <v>5.384615384615385</v>
      </c>
      <c r="AB70" s="15">
        <f t="shared" si="142"/>
        <v>20</v>
      </c>
      <c r="AC70" s="43">
        <f t="shared" si="143"/>
        <v>2.8846153846153846</v>
      </c>
      <c r="AD70" s="28">
        <f t="shared" si="143"/>
        <v>130</v>
      </c>
      <c r="AE70" s="15">
        <f t="shared" si="144"/>
        <v>71.538461538461533</v>
      </c>
      <c r="AF70" s="15">
        <f t="shared" si="144"/>
        <v>4.6153846153846159</v>
      </c>
      <c r="AG70" s="15">
        <f t="shared" si="144"/>
        <v>5.384615384615385</v>
      </c>
      <c r="AH70" s="15">
        <f t="shared" si="144"/>
        <v>1.5384615384615385</v>
      </c>
      <c r="AI70" s="15">
        <f t="shared" si="144"/>
        <v>3.8461538461538463</v>
      </c>
      <c r="AJ70" s="15">
        <f t="shared" si="144"/>
        <v>13.076923076923078</v>
      </c>
      <c r="AK70" s="43">
        <f t="shared" si="145"/>
        <v>0.5752212389380531</v>
      </c>
    </row>
    <row r="71" spans="1:37" ht="15" customHeight="1" x14ac:dyDescent="0.15">
      <c r="A71" s="13"/>
      <c r="B71" s="128"/>
      <c r="C71" s="131" t="s">
        <v>475</v>
      </c>
      <c r="D71" s="28">
        <f t="shared" si="137"/>
        <v>3812</v>
      </c>
      <c r="E71" s="15">
        <f t="shared" ref="E71:M71" si="148">IF($D71=0,0,E212/$D71*100)</f>
        <v>7.581322140608604</v>
      </c>
      <c r="F71" s="15">
        <f t="shared" si="148"/>
        <v>6.7681007345225597</v>
      </c>
      <c r="G71" s="15">
        <f t="shared" si="148"/>
        <v>8.3420776495278073</v>
      </c>
      <c r="H71" s="15">
        <f t="shared" si="148"/>
        <v>21.091290661070307</v>
      </c>
      <c r="I71" s="15">
        <f t="shared" si="148"/>
        <v>19.910807974816368</v>
      </c>
      <c r="J71" s="15">
        <f t="shared" si="148"/>
        <v>15.18887722980063</v>
      </c>
      <c r="K71" s="15">
        <f t="shared" si="148"/>
        <v>12.539349422875132</v>
      </c>
      <c r="L71" s="15">
        <f t="shared" si="148"/>
        <v>7.6337880377754459</v>
      </c>
      <c r="M71" s="15">
        <f t="shared" si="148"/>
        <v>0.94438614900314799</v>
      </c>
      <c r="N71" s="28">
        <f t="shared" si="139"/>
        <v>3028</v>
      </c>
      <c r="O71" s="15">
        <f t="shared" si="140"/>
        <v>21.235138705416116</v>
      </c>
      <c r="P71" s="15">
        <f t="shared" si="140"/>
        <v>14.729194187582561</v>
      </c>
      <c r="Q71" s="15">
        <f t="shared" si="140"/>
        <v>17.239101717305154</v>
      </c>
      <c r="R71" s="15">
        <f t="shared" si="140"/>
        <v>14.927344782034346</v>
      </c>
      <c r="S71" s="15">
        <f t="shared" si="140"/>
        <v>6.3408190224570671</v>
      </c>
      <c r="T71" s="15">
        <f t="shared" si="140"/>
        <v>2.0145310435931307</v>
      </c>
      <c r="U71" s="15">
        <f t="shared" si="140"/>
        <v>23.513870541611624</v>
      </c>
      <c r="V71" s="28">
        <f t="shared" si="141"/>
        <v>135</v>
      </c>
      <c r="W71" s="15">
        <f t="shared" si="142"/>
        <v>28.888888888888886</v>
      </c>
      <c r="X71" s="15">
        <f t="shared" si="142"/>
        <v>37.777777777777779</v>
      </c>
      <c r="Y71" s="15">
        <f t="shared" si="142"/>
        <v>10.37037037037037</v>
      </c>
      <c r="Z71" s="15">
        <f t="shared" si="142"/>
        <v>5.9259259259259265</v>
      </c>
      <c r="AA71" s="15">
        <f t="shared" si="142"/>
        <v>2.9629629629629632</v>
      </c>
      <c r="AB71" s="15">
        <f t="shared" si="142"/>
        <v>14.074074074074074</v>
      </c>
      <c r="AC71" s="43">
        <f t="shared" si="143"/>
        <v>2.2241379310344827</v>
      </c>
      <c r="AD71" s="28">
        <f t="shared" si="143"/>
        <v>135</v>
      </c>
      <c r="AE71" s="15">
        <f t="shared" si="144"/>
        <v>76.296296296296291</v>
      </c>
      <c r="AF71" s="15">
        <f t="shared" si="144"/>
        <v>8.1481481481481488</v>
      </c>
      <c r="AG71" s="15">
        <f t="shared" si="144"/>
        <v>3.7037037037037033</v>
      </c>
      <c r="AH71" s="15">
        <f t="shared" si="144"/>
        <v>1.4814814814814816</v>
      </c>
      <c r="AI71" s="15">
        <f t="shared" si="144"/>
        <v>3.7037037037037033</v>
      </c>
      <c r="AJ71" s="15">
        <f t="shared" si="144"/>
        <v>6.666666666666667</v>
      </c>
      <c r="AK71" s="43">
        <f t="shared" si="145"/>
        <v>0.46031746031746029</v>
      </c>
    </row>
    <row r="72" spans="1:37" ht="15" customHeight="1" x14ac:dyDescent="0.15">
      <c r="A72" s="13"/>
      <c r="B72" s="128"/>
      <c r="C72" s="131" t="s">
        <v>474</v>
      </c>
      <c r="D72" s="28">
        <f t="shared" si="137"/>
        <v>3223</v>
      </c>
      <c r="E72" s="15">
        <f t="shared" ref="E72:M72" si="149">IF($D72=0,0,E213/$D72*100)</f>
        <v>9.5563139931740615</v>
      </c>
      <c r="F72" s="15">
        <f t="shared" si="149"/>
        <v>7.0431275209432211</v>
      </c>
      <c r="G72" s="15">
        <f t="shared" si="149"/>
        <v>6.7949115730685694</v>
      </c>
      <c r="H72" s="15">
        <f t="shared" si="149"/>
        <v>24.325162891715792</v>
      </c>
      <c r="I72" s="15">
        <f t="shared" si="149"/>
        <v>19.422897921191439</v>
      </c>
      <c r="J72" s="15">
        <f t="shared" si="149"/>
        <v>13.775985107043129</v>
      </c>
      <c r="K72" s="15">
        <f t="shared" si="149"/>
        <v>11.821284517530252</v>
      </c>
      <c r="L72" s="15">
        <f t="shared" si="149"/>
        <v>6.7949115730685694</v>
      </c>
      <c r="M72" s="15">
        <f t="shared" si="149"/>
        <v>0.46540490226497055</v>
      </c>
      <c r="N72" s="28">
        <f t="shared" si="139"/>
        <v>2487</v>
      </c>
      <c r="O72" s="15">
        <f t="shared" si="140"/>
        <v>20.747889022919182</v>
      </c>
      <c r="P72" s="15">
        <f t="shared" si="140"/>
        <v>16.726980297547243</v>
      </c>
      <c r="Q72" s="15">
        <f t="shared" si="140"/>
        <v>18.777643747486934</v>
      </c>
      <c r="R72" s="15">
        <f t="shared" si="140"/>
        <v>11.459589867310012</v>
      </c>
      <c r="S72" s="15">
        <f t="shared" si="140"/>
        <v>4.5436268596702858</v>
      </c>
      <c r="T72" s="15">
        <f t="shared" si="140"/>
        <v>1.0856453558504222</v>
      </c>
      <c r="U72" s="15">
        <f t="shared" si="140"/>
        <v>26.658624849215922</v>
      </c>
      <c r="V72" s="28">
        <f t="shared" si="141"/>
        <v>98</v>
      </c>
      <c r="W72" s="15">
        <f t="shared" si="142"/>
        <v>32.653061224489797</v>
      </c>
      <c r="X72" s="15">
        <f t="shared" si="142"/>
        <v>34.693877551020407</v>
      </c>
      <c r="Y72" s="15">
        <f t="shared" si="142"/>
        <v>13.26530612244898</v>
      </c>
      <c r="Z72" s="15">
        <f t="shared" si="142"/>
        <v>3.0612244897959182</v>
      </c>
      <c r="AA72" s="15">
        <f t="shared" si="142"/>
        <v>3.0612244897959182</v>
      </c>
      <c r="AB72" s="15">
        <f t="shared" si="142"/>
        <v>13.26530612244898</v>
      </c>
      <c r="AC72" s="43">
        <f t="shared" si="143"/>
        <v>2.2470588235294118</v>
      </c>
      <c r="AD72" s="28">
        <f t="shared" si="143"/>
        <v>98</v>
      </c>
      <c r="AE72" s="15">
        <f t="shared" si="144"/>
        <v>83.673469387755105</v>
      </c>
      <c r="AF72" s="15">
        <f t="shared" si="144"/>
        <v>2.0408163265306123</v>
      </c>
      <c r="AG72" s="15">
        <f t="shared" si="144"/>
        <v>3.0612244897959182</v>
      </c>
      <c r="AH72" s="15">
        <f t="shared" si="144"/>
        <v>1.0204081632653061</v>
      </c>
      <c r="AI72" s="15">
        <f t="shared" si="144"/>
        <v>2.0408163265306123</v>
      </c>
      <c r="AJ72" s="15">
        <f t="shared" si="144"/>
        <v>8.1632653061224492</v>
      </c>
      <c r="AK72" s="43">
        <f t="shared" si="145"/>
        <v>0.31111111111111112</v>
      </c>
    </row>
    <row r="73" spans="1:37" ht="15" customHeight="1" x14ac:dyDescent="0.15">
      <c r="A73" s="13"/>
      <c r="B73" s="128"/>
      <c r="C73" s="131" t="s">
        <v>473</v>
      </c>
      <c r="D73" s="28">
        <f t="shared" si="137"/>
        <v>1956</v>
      </c>
      <c r="E73" s="15">
        <f t="shared" ref="E73:M73" si="150">IF($D73=0,0,E214/$D73*100)</f>
        <v>13.905930470347649</v>
      </c>
      <c r="F73" s="15">
        <f t="shared" si="150"/>
        <v>9.3047034764826169</v>
      </c>
      <c r="G73" s="15">
        <f t="shared" si="150"/>
        <v>8.8445807770961142</v>
      </c>
      <c r="H73" s="15">
        <f t="shared" si="150"/>
        <v>21.216768916155416</v>
      </c>
      <c r="I73" s="15">
        <f t="shared" si="150"/>
        <v>16.768916155419223</v>
      </c>
      <c r="J73" s="15">
        <f t="shared" si="150"/>
        <v>12.167689161554192</v>
      </c>
      <c r="K73" s="15">
        <f t="shared" si="150"/>
        <v>11.094069529652351</v>
      </c>
      <c r="L73" s="15">
        <f t="shared" si="150"/>
        <v>6.3905930470347645</v>
      </c>
      <c r="M73" s="15">
        <f t="shared" si="150"/>
        <v>0.30674846625766872</v>
      </c>
      <c r="N73" s="28">
        <f t="shared" si="139"/>
        <v>1717</v>
      </c>
      <c r="O73" s="15">
        <f t="shared" si="140"/>
        <v>21.723937099592312</v>
      </c>
      <c r="P73" s="15">
        <f t="shared" si="140"/>
        <v>11.415259172976121</v>
      </c>
      <c r="Q73" s="15">
        <f t="shared" si="140"/>
        <v>15.259172976121141</v>
      </c>
      <c r="R73" s="15">
        <f t="shared" si="140"/>
        <v>8.2119976703552719</v>
      </c>
      <c r="S73" s="15">
        <f t="shared" si="140"/>
        <v>3.4362259755387301</v>
      </c>
      <c r="T73" s="15">
        <f t="shared" si="140"/>
        <v>0.64065230052416999</v>
      </c>
      <c r="U73" s="15">
        <f t="shared" si="140"/>
        <v>39.312754804892251</v>
      </c>
      <c r="V73" s="28">
        <f t="shared" si="141"/>
        <v>49</v>
      </c>
      <c r="W73" s="15">
        <f t="shared" si="142"/>
        <v>30.612244897959183</v>
      </c>
      <c r="X73" s="15">
        <f t="shared" si="142"/>
        <v>26.530612244897959</v>
      </c>
      <c r="Y73" s="15">
        <f t="shared" si="142"/>
        <v>12.244897959183673</v>
      </c>
      <c r="Z73" s="15">
        <f t="shared" si="142"/>
        <v>2.0408163265306123</v>
      </c>
      <c r="AA73" s="15">
        <f t="shared" si="142"/>
        <v>10.204081632653061</v>
      </c>
      <c r="AB73" s="15">
        <f t="shared" si="142"/>
        <v>18.367346938775512</v>
      </c>
      <c r="AC73" s="43">
        <f t="shared" si="143"/>
        <v>3.9</v>
      </c>
      <c r="AD73" s="28">
        <f t="shared" si="143"/>
        <v>49</v>
      </c>
      <c r="AE73" s="15">
        <f t="shared" si="144"/>
        <v>69.387755102040813</v>
      </c>
      <c r="AF73" s="15">
        <f t="shared" si="144"/>
        <v>2.0408163265306123</v>
      </c>
      <c r="AG73" s="15">
        <f t="shared" si="144"/>
        <v>2.0408163265306123</v>
      </c>
      <c r="AH73" s="15">
        <f t="shared" si="144"/>
        <v>0</v>
      </c>
      <c r="AI73" s="15">
        <f t="shared" si="144"/>
        <v>10.204081632653061</v>
      </c>
      <c r="AJ73" s="15">
        <f t="shared" si="144"/>
        <v>16.326530612244898</v>
      </c>
      <c r="AK73" s="43">
        <f t="shared" si="145"/>
        <v>1.4390243902439024</v>
      </c>
    </row>
    <row r="74" spans="1:37" ht="15" customHeight="1" x14ac:dyDescent="0.15">
      <c r="A74" s="13"/>
      <c r="B74" s="128"/>
      <c r="C74" s="131" t="s">
        <v>472</v>
      </c>
      <c r="D74" s="28">
        <f t="shared" si="137"/>
        <v>1433</v>
      </c>
      <c r="E74" s="15">
        <f t="shared" ref="E74:M74" si="151">IF($D74=0,0,E215/$D74*100)</f>
        <v>13.258897418004187</v>
      </c>
      <c r="F74" s="15">
        <f t="shared" si="151"/>
        <v>9.4905792044661563</v>
      </c>
      <c r="G74" s="15">
        <f t="shared" si="151"/>
        <v>9.4207955338450802</v>
      </c>
      <c r="H74" s="15">
        <f t="shared" si="151"/>
        <v>20.307048150732729</v>
      </c>
      <c r="I74" s="15">
        <f t="shared" si="151"/>
        <v>17.655268667131889</v>
      </c>
      <c r="J74" s="15">
        <f t="shared" si="151"/>
        <v>12.212142358688068</v>
      </c>
      <c r="K74" s="15">
        <f t="shared" si="151"/>
        <v>10.467550593161199</v>
      </c>
      <c r="L74" s="15">
        <f t="shared" si="151"/>
        <v>6.2805303558967198</v>
      </c>
      <c r="M74" s="15">
        <f t="shared" si="151"/>
        <v>0.90718771807397069</v>
      </c>
      <c r="N74" s="28">
        <f t="shared" si="139"/>
        <v>1094</v>
      </c>
      <c r="O74" s="15">
        <f t="shared" si="140"/>
        <v>18.46435100548446</v>
      </c>
      <c r="P74" s="15">
        <f t="shared" si="140"/>
        <v>12.065813528336381</v>
      </c>
      <c r="Q74" s="15">
        <f t="shared" si="140"/>
        <v>21.846435100548444</v>
      </c>
      <c r="R74" s="15">
        <f t="shared" si="140"/>
        <v>10.329067641681901</v>
      </c>
      <c r="S74" s="15">
        <f t="shared" si="140"/>
        <v>3.5648994515539303</v>
      </c>
      <c r="T74" s="15">
        <f t="shared" si="140"/>
        <v>0.91407678244972579</v>
      </c>
      <c r="U74" s="15">
        <f t="shared" si="140"/>
        <v>32.81535648994516</v>
      </c>
      <c r="V74" s="28">
        <f t="shared" si="141"/>
        <v>42</v>
      </c>
      <c r="W74" s="15">
        <f t="shared" si="142"/>
        <v>54.761904761904766</v>
      </c>
      <c r="X74" s="15">
        <f t="shared" si="142"/>
        <v>28.571428571428569</v>
      </c>
      <c r="Y74" s="15">
        <f t="shared" si="142"/>
        <v>2.3809523809523809</v>
      </c>
      <c r="Z74" s="15">
        <f t="shared" si="142"/>
        <v>0</v>
      </c>
      <c r="AA74" s="15">
        <f t="shared" si="142"/>
        <v>4.7619047619047619</v>
      </c>
      <c r="AB74" s="15">
        <f t="shared" si="142"/>
        <v>9.5238095238095237</v>
      </c>
      <c r="AC74" s="43">
        <f t="shared" si="143"/>
        <v>1.3947368421052631</v>
      </c>
      <c r="AD74" s="28">
        <f t="shared" si="143"/>
        <v>42</v>
      </c>
      <c r="AE74" s="15">
        <f t="shared" si="144"/>
        <v>83.333333333333343</v>
      </c>
      <c r="AF74" s="15">
        <f t="shared" si="144"/>
        <v>7.1428571428571423</v>
      </c>
      <c r="AG74" s="15">
        <f t="shared" si="144"/>
        <v>2.3809523809523809</v>
      </c>
      <c r="AH74" s="15">
        <f t="shared" si="144"/>
        <v>0</v>
      </c>
      <c r="AI74" s="15">
        <f t="shared" si="144"/>
        <v>2.3809523809523809</v>
      </c>
      <c r="AJ74" s="15">
        <f t="shared" si="144"/>
        <v>4.7619047619047619</v>
      </c>
      <c r="AK74" s="43">
        <f t="shared" si="145"/>
        <v>0.3</v>
      </c>
    </row>
    <row r="75" spans="1:37" ht="15" customHeight="1" x14ac:dyDescent="0.15">
      <c r="A75" s="13"/>
      <c r="B75" s="128"/>
      <c r="C75" s="131" t="s">
        <v>471</v>
      </c>
      <c r="D75" s="28">
        <f t="shared" si="137"/>
        <v>850</v>
      </c>
      <c r="E75" s="15">
        <f t="shared" ref="E75:M75" si="152">IF($D75=0,0,E216/$D75*100)</f>
        <v>19.411764705882355</v>
      </c>
      <c r="F75" s="15">
        <f t="shared" si="152"/>
        <v>9.2941176470588243</v>
      </c>
      <c r="G75" s="15">
        <f t="shared" si="152"/>
        <v>7.764705882352942</v>
      </c>
      <c r="H75" s="15">
        <f t="shared" si="152"/>
        <v>20.117647058823529</v>
      </c>
      <c r="I75" s="15">
        <f t="shared" si="152"/>
        <v>10.823529411764705</v>
      </c>
      <c r="J75" s="15">
        <f t="shared" si="152"/>
        <v>9.2941176470588243</v>
      </c>
      <c r="K75" s="15">
        <f t="shared" si="152"/>
        <v>9.5294117647058822</v>
      </c>
      <c r="L75" s="15">
        <f t="shared" si="152"/>
        <v>4.9411764705882346</v>
      </c>
      <c r="M75" s="15">
        <f t="shared" si="152"/>
        <v>8.8235294117647065</v>
      </c>
      <c r="N75" s="28">
        <f t="shared" si="139"/>
        <v>731</v>
      </c>
      <c r="O75" s="15">
        <f t="shared" si="140"/>
        <v>42.544459644322849</v>
      </c>
      <c r="P75" s="15">
        <f t="shared" si="140"/>
        <v>12.311901504787961</v>
      </c>
      <c r="Q75" s="15">
        <f t="shared" si="140"/>
        <v>9.3023255813953494</v>
      </c>
      <c r="R75" s="15">
        <f t="shared" si="140"/>
        <v>6.0191518467852259</v>
      </c>
      <c r="S75" s="15">
        <f t="shared" si="140"/>
        <v>0.95759233926128595</v>
      </c>
      <c r="T75" s="15">
        <f t="shared" si="140"/>
        <v>0.41039671682626538</v>
      </c>
      <c r="U75" s="15">
        <f t="shared" si="140"/>
        <v>28.454172366621066</v>
      </c>
      <c r="V75" s="28">
        <f t="shared" si="141"/>
        <v>26</v>
      </c>
      <c r="W75" s="15">
        <f t="shared" si="142"/>
        <v>30.76923076923077</v>
      </c>
      <c r="X75" s="15">
        <f t="shared" si="142"/>
        <v>34.615384615384613</v>
      </c>
      <c r="Y75" s="15">
        <f t="shared" si="142"/>
        <v>7.6923076923076925</v>
      </c>
      <c r="Z75" s="15">
        <f t="shared" si="142"/>
        <v>0</v>
      </c>
      <c r="AA75" s="15">
        <f t="shared" si="142"/>
        <v>7.6923076923076925</v>
      </c>
      <c r="AB75" s="15">
        <f t="shared" si="142"/>
        <v>19.230769230769234</v>
      </c>
      <c r="AC75" s="43">
        <f t="shared" si="143"/>
        <v>2.3809523809523809</v>
      </c>
      <c r="AD75" s="28">
        <f t="shared" si="143"/>
        <v>26</v>
      </c>
      <c r="AE75" s="15">
        <f t="shared" si="144"/>
        <v>80.769230769230774</v>
      </c>
      <c r="AF75" s="15">
        <f t="shared" si="144"/>
        <v>3.8461538461538463</v>
      </c>
      <c r="AG75" s="15">
        <f t="shared" si="144"/>
        <v>3.8461538461538463</v>
      </c>
      <c r="AH75" s="15">
        <f t="shared" si="144"/>
        <v>0</v>
      </c>
      <c r="AI75" s="15">
        <f t="shared" si="144"/>
        <v>3.8461538461538463</v>
      </c>
      <c r="AJ75" s="15">
        <f t="shared" si="144"/>
        <v>7.6923076923076925</v>
      </c>
      <c r="AK75" s="43">
        <f t="shared" si="145"/>
        <v>0.33333333333333331</v>
      </c>
    </row>
    <row r="76" spans="1:37" ht="15" customHeight="1" x14ac:dyDescent="0.15">
      <c r="A76" s="13"/>
      <c r="B76" s="128"/>
      <c r="C76" s="131" t="s">
        <v>470</v>
      </c>
      <c r="D76" s="28">
        <f t="shared" si="137"/>
        <v>143</v>
      </c>
      <c r="E76" s="15">
        <f t="shared" ref="E76:M76" si="153">IF($D76=0,0,E217/$D76*100)</f>
        <v>24.475524475524477</v>
      </c>
      <c r="F76" s="15">
        <f t="shared" si="153"/>
        <v>11.888111888111888</v>
      </c>
      <c r="G76" s="15">
        <f t="shared" si="153"/>
        <v>12.587412587412588</v>
      </c>
      <c r="H76" s="15">
        <f t="shared" si="153"/>
        <v>15.384615384615385</v>
      </c>
      <c r="I76" s="15">
        <f t="shared" si="153"/>
        <v>18.88111888111888</v>
      </c>
      <c r="J76" s="15">
        <f t="shared" si="153"/>
        <v>7.6923076923076925</v>
      </c>
      <c r="K76" s="15">
        <f t="shared" si="153"/>
        <v>5.5944055944055942</v>
      </c>
      <c r="L76" s="15">
        <f t="shared" si="153"/>
        <v>2.7972027972027971</v>
      </c>
      <c r="M76" s="15">
        <f t="shared" si="153"/>
        <v>0.69930069930069927</v>
      </c>
      <c r="N76" s="28">
        <f t="shared" si="139"/>
        <v>105</v>
      </c>
      <c r="O76" s="15">
        <f t="shared" si="140"/>
        <v>45.714285714285715</v>
      </c>
      <c r="P76" s="15">
        <f t="shared" si="140"/>
        <v>0</v>
      </c>
      <c r="Q76" s="15">
        <f t="shared" si="140"/>
        <v>0</v>
      </c>
      <c r="R76" s="15">
        <f t="shared" si="140"/>
        <v>0</v>
      </c>
      <c r="S76" s="15">
        <f t="shared" si="140"/>
        <v>0</v>
      </c>
      <c r="T76" s="15">
        <f t="shared" si="140"/>
        <v>0</v>
      </c>
      <c r="U76" s="15">
        <f t="shared" si="140"/>
        <v>54.285714285714285</v>
      </c>
      <c r="V76" s="28">
        <f t="shared" si="141"/>
        <v>3</v>
      </c>
      <c r="W76" s="15">
        <f t="shared" si="142"/>
        <v>66.666666666666657</v>
      </c>
      <c r="X76" s="15">
        <f t="shared" si="142"/>
        <v>0</v>
      </c>
      <c r="Y76" s="15">
        <f t="shared" si="142"/>
        <v>33.333333333333329</v>
      </c>
      <c r="Z76" s="15">
        <f t="shared" si="142"/>
        <v>0</v>
      </c>
      <c r="AA76" s="15">
        <f t="shared" si="142"/>
        <v>0</v>
      </c>
      <c r="AB76" s="15">
        <f t="shared" si="142"/>
        <v>0</v>
      </c>
      <c r="AC76" s="43">
        <f t="shared" si="143"/>
        <v>1.6666666666666667</v>
      </c>
      <c r="AD76" s="28">
        <f t="shared" si="143"/>
        <v>3</v>
      </c>
      <c r="AE76" s="15">
        <f t="shared" si="144"/>
        <v>100</v>
      </c>
      <c r="AF76" s="15">
        <f t="shared" si="144"/>
        <v>0</v>
      </c>
      <c r="AG76" s="15">
        <f t="shared" si="144"/>
        <v>0</v>
      </c>
      <c r="AH76" s="15">
        <f t="shared" si="144"/>
        <v>0</v>
      </c>
      <c r="AI76" s="15">
        <f t="shared" si="144"/>
        <v>0</v>
      </c>
      <c r="AJ76" s="15">
        <f t="shared" si="144"/>
        <v>0</v>
      </c>
      <c r="AK76" s="43">
        <f t="shared" si="145"/>
        <v>0</v>
      </c>
    </row>
    <row r="77" spans="1:37" ht="15" customHeight="1" x14ac:dyDescent="0.15">
      <c r="A77" s="13"/>
      <c r="B77" s="128"/>
      <c r="C77" s="131" t="s">
        <v>469</v>
      </c>
      <c r="D77" s="28">
        <f t="shared" si="137"/>
        <v>571</v>
      </c>
      <c r="E77" s="15">
        <f t="shared" ref="E77:M77" si="154">IF($D77=0,0,E218/$D77*100)</f>
        <v>42.732049036777582</v>
      </c>
      <c r="F77" s="15">
        <f t="shared" si="154"/>
        <v>10.157618213660244</v>
      </c>
      <c r="G77" s="15">
        <f t="shared" si="154"/>
        <v>11.733800350262696</v>
      </c>
      <c r="H77" s="15">
        <f t="shared" si="154"/>
        <v>14.886164623467602</v>
      </c>
      <c r="I77" s="15">
        <f t="shared" si="154"/>
        <v>8.5814360770577931</v>
      </c>
      <c r="J77" s="15">
        <f t="shared" si="154"/>
        <v>5.6042031523642732</v>
      </c>
      <c r="K77" s="15">
        <f t="shared" si="154"/>
        <v>3.8528896672504378</v>
      </c>
      <c r="L77" s="15">
        <f t="shared" si="154"/>
        <v>2.4518388791593697</v>
      </c>
      <c r="M77" s="15">
        <f t="shared" si="154"/>
        <v>0</v>
      </c>
      <c r="N77" s="28">
        <f t="shared" si="139"/>
        <v>533</v>
      </c>
      <c r="O77" s="15">
        <f t="shared" si="140"/>
        <v>33.208255159474668</v>
      </c>
      <c r="P77" s="15">
        <f t="shared" si="140"/>
        <v>11.632270168855536</v>
      </c>
      <c r="Q77" s="15">
        <f t="shared" si="140"/>
        <v>12.195121951219512</v>
      </c>
      <c r="R77" s="15">
        <f t="shared" si="140"/>
        <v>3.5647279549718571</v>
      </c>
      <c r="S77" s="15">
        <f t="shared" si="140"/>
        <v>1.3133208255159476</v>
      </c>
      <c r="T77" s="15">
        <f t="shared" si="140"/>
        <v>1.3133208255159476</v>
      </c>
      <c r="U77" s="15">
        <f t="shared" si="140"/>
        <v>36.772983114446525</v>
      </c>
      <c r="V77" s="28">
        <f t="shared" si="141"/>
        <v>10</v>
      </c>
      <c r="W77" s="15">
        <f t="shared" si="142"/>
        <v>50</v>
      </c>
      <c r="X77" s="15">
        <f t="shared" si="142"/>
        <v>30</v>
      </c>
      <c r="Y77" s="15">
        <f t="shared" si="142"/>
        <v>10</v>
      </c>
      <c r="Z77" s="15">
        <f t="shared" si="142"/>
        <v>0</v>
      </c>
      <c r="AA77" s="15">
        <f t="shared" si="142"/>
        <v>10</v>
      </c>
      <c r="AB77" s="15">
        <f t="shared" si="142"/>
        <v>0</v>
      </c>
      <c r="AC77" s="43">
        <f t="shared" si="143"/>
        <v>1.8</v>
      </c>
      <c r="AD77" s="28">
        <f t="shared" si="143"/>
        <v>10</v>
      </c>
      <c r="AE77" s="15">
        <f t="shared" si="144"/>
        <v>90</v>
      </c>
      <c r="AF77" s="15">
        <f t="shared" si="144"/>
        <v>0</v>
      </c>
      <c r="AG77" s="15">
        <f t="shared" si="144"/>
        <v>0</v>
      </c>
      <c r="AH77" s="15">
        <f t="shared" si="144"/>
        <v>0</v>
      </c>
      <c r="AI77" s="15">
        <f t="shared" si="144"/>
        <v>0</v>
      </c>
      <c r="AJ77" s="15">
        <f t="shared" si="144"/>
        <v>10</v>
      </c>
      <c r="AK77" s="43">
        <f t="shared" si="145"/>
        <v>0</v>
      </c>
    </row>
    <row r="78" spans="1:37" ht="15" customHeight="1" x14ac:dyDescent="0.15">
      <c r="A78" s="130"/>
      <c r="B78" s="77"/>
      <c r="C78" s="129" t="s">
        <v>284</v>
      </c>
      <c r="D78" s="29">
        <f t="shared" si="137"/>
        <v>13853</v>
      </c>
      <c r="E78" s="9">
        <f t="shared" ref="E78:M78" si="155">IF($D78=0,0,E219/$D78*100)</f>
        <v>12.372771240886451</v>
      </c>
      <c r="F78" s="9">
        <f t="shared" si="155"/>
        <v>5.7316104814841546</v>
      </c>
      <c r="G78" s="9">
        <f t="shared" si="155"/>
        <v>6.5689742294087932</v>
      </c>
      <c r="H78" s="9">
        <f t="shared" si="155"/>
        <v>20.168916480184798</v>
      </c>
      <c r="I78" s="9">
        <f t="shared" si="155"/>
        <v>17.873384826391394</v>
      </c>
      <c r="J78" s="9">
        <f t="shared" si="155"/>
        <v>13.318414783801344</v>
      </c>
      <c r="K78" s="9">
        <f t="shared" si="155"/>
        <v>11.174474842994297</v>
      </c>
      <c r="L78" s="9">
        <f t="shared" si="155"/>
        <v>7.0309680213672134</v>
      </c>
      <c r="M78" s="9">
        <f t="shared" si="155"/>
        <v>5.7604850934815568</v>
      </c>
      <c r="N78" s="29">
        <f t="shared" si="139"/>
        <v>10760</v>
      </c>
      <c r="O78" s="9">
        <f t="shared" si="140"/>
        <v>17.360594795539033</v>
      </c>
      <c r="P78" s="9">
        <f t="shared" si="140"/>
        <v>11.728624535315985</v>
      </c>
      <c r="Q78" s="9">
        <f t="shared" si="140"/>
        <v>17.843866171003718</v>
      </c>
      <c r="R78" s="9">
        <f t="shared" si="140"/>
        <v>10.594795539033457</v>
      </c>
      <c r="S78" s="9">
        <f t="shared" si="140"/>
        <v>4.2936802973977697</v>
      </c>
      <c r="T78" s="9">
        <f t="shared" si="140"/>
        <v>1.3754646840148699</v>
      </c>
      <c r="U78" s="9">
        <f t="shared" si="140"/>
        <v>36.802973977695167</v>
      </c>
      <c r="V78" s="29">
        <f t="shared" si="141"/>
        <v>422</v>
      </c>
      <c r="W78" s="9">
        <f t="shared" si="142"/>
        <v>25.592417061611371</v>
      </c>
      <c r="X78" s="9">
        <f t="shared" si="142"/>
        <v>30.33175355450237</v>
      </c>
      <c r="Y78" s="9">
        <f t="shared" si="142"/>
        <v>11.848341232227488</v>
      </c>
      <c r="Z78" s="9">
        <f t="shared" si="142"/>
        <v>3.080568720379147</v>
      </c>
      <c r="AA78" s="9">
        <f t="shared" si="142"/>
        <v>3.3175355450236967</v>
      </c>
      <c r="AB78" s="9">
        <f t="shared" si="142"/>
        <v>25.829383886255926</v>
      </c>
      <c r="AC78" s="27">
        <f t="shared" si="143"/>
        <v>2.4664536741214058</v>
      </c>
      <c r="AD78" s="29">
        <f t="shared" si="143"/>
        <v>422</v>
      </c>
      <c r="AE78" s="9">
        <f t="shared" si="144"/>
        <v>70.616113744075832</v>
      </c>
      <c r="AF78" s="9">
        <f t="shared" si="144"/>
        <v>8.5308056872037916</v>
      </c>
      <c r="AG78" s="9">
        <f t="shared" si="144"/>
        <v>2.6066350710900474</v>
      </c>
      <c r="AH78" s="9">
        <f t="shared" si="144"/>
        <v>0.47393364928909953</v>
      </c>
      <c r="AI78" s="9">
        <f t="shared" si="144"/>
        <v>2.1327014218009479</v>
      </c>
      <c r="AJ78" s="9">
        <f t="shared" si="144"/>
        <v>15.639810426540285</v>
      </c>
      <c r="AK78" s="27">
        <f t="shared" si="145"/>
        <v>0.3398876404494382</v>
      </c>
    </row>
    <row r="79" spans="1:37" ht="15" customHeight="1" x14ac:dyDescent="0.15">
      <c r="A79" s="10" t="s">
        <v>304</v>
      </c>
      <c r="B79" s="24" t="s">
        <v>7</v>
      </c>
      <c r="C79" s="53" t="s">
        <v>90</v>
      </c>
      <c r="D79" s="8">
        <f t="shared" si="137"/>
        <v>61036</v>
      </c>
      <c r="E79" s="8">
        <f t="shared" ref="E79:M79" si="156">E220</f>
        <v>2540</v>
      </c>
      <c r="F79" s="8">
        <f t="shared" si="156"/>
        <v>3954</v>
      </c>
      <c r="G79" s="8">
        <f t="shared" si="156"/>
        <v>3265</v>
      </c>
      <c r="H79" s="8">
        <f t="shared" si="156"/>
        <v>13293</v>
      </c>
      <c r="I79" s="8">
        <f t="shared" si="156"/>
        <v>11130</v>
      </c>
      <c r="J79" s="8">
        <f t="shared" si="156"/>
        <v>9883</v>
      </c>
      <c r="K79" s="8">
        <f t="shared" si="156"/>
        <v>10340</v>
      </c>
      <c r="L79" s="8">
        <f t="shared" si="156"/>
        <v>6223</v>
      </c>
      <c r="M79" s="8">
        <f t="shared" si="156"/>
        <v>408</v>
      </c>
      <c r="N79" s="8">
        <f t="shared" si="139"/>
        <v>52888</v>
      </c>
      <c r="O79" s="8">
        <f t="shared" ref="O79:U79" si="157">O220</f>
        <v>5300</v>
      </c>
      <c r="P79" s="8">
        <f t="shared" si="157"/>
        <v>7292</v>
      </c>
      <c r="Q79" s="8">
        <f t="shared" si="157"/>
        <v>15458</v>
      </c>
      <c r="R79" s="8">
        <f t="shared" si="157"/>
        <v>11213</v>
      </c>
      <c r="S79" s="8">
        <f t="shared" si="157"/>
        <v>4742</v>
      </c>
      <c r="T79" s="8">
        <f t="shared" si="157"/>
        <v>1330</v>
      </c>
      <c r="U79" s="8">
        <f t="shared" si="157"/>
        <v>7553</v>
      </c>
      <c r="V79" s="8">
        <f t="shared" si="141"/>
        <v>1238</v>
      </c>
      <c r="W79" s="8">
        <f t="shared" ref="W79:AB79" si="158">W220</f>
        <v>81</v>
      </c>
      <c r="X79" s="8">
        <f t="shared" si="158"/>
        <v>302</v>
      </c>
      <c r="Y79" s="8">
        <f t="shared" si="158"/>
        <v>266</v>
      </c>
      <c r="Z79" s="8">
        <f t="shared" si="158"/>
        <v>170</v>
      </c>
      <c r="AA79" s="8">
        <f t="shared" si="158"/>
        <v>178</v>
      </c>
      <c r="AB79" s="8">
        <f t="shared" si="158"/>
        <v>241</v>
      </c>
      <c r="AC79" s="42">
        <f t="shared" si="143"/>
        <v>5.7652958876629894</v>
      </c>
      <c r="AD79" s="8">
        <f t="shared" si="143"/>
        <v>1238</v>
      </c>
      <c r="AE79" s="8">
        <f t="shared" ref="AE79:AJ79" si="159">AE220</f>
        <v>617</v>
      </c>
      <c r="AF79" s="8">
        <f t="shared" si="159"/>
        <v>212</v>
      </c>
      <c r="AG79" s="8">
        <f t="shared" si="159"/>
        <v>114</v>
      </c>
      <c r="AH79" s="8">
        <f t="shared" si="159"/>
        <v>59</v>
      </c>
      <c r="AI79" s="8">
        <f t="shared" si="159"/>
        <v>137</v>
      </c>
      <c r="AJ79" s="8">
        <f t="shared" si="159"/>
        <v>99</v>
      </c>
      <c r="AK79" s="42">
        <f t="shared" si="145"/>
        <v>1.4337137840210712</v>
      </c>
    </row>
    <row r="80" spans="1:37" ht="15" customHeight="1" x14ac:dyDescent="0.15">
      <c r="A80" s="13" t="s">
        <v>11</v>
      </c>
      <c r="B80" s="25" t="s">
        <v>8</v>
      </c>
      <c r="C80" s="132"/>
      <c r="D80" s="38">
        <f>IF(SUM(E80:M80)&gt;100,"－",SUM(E80:M80))</f>
        <v>100</v>
      </c>
      <c r="E80" s="38">
        <f t="shared" ref="E80:M80" si="160">E220/$D79*100</f>
        <v>4.1614784717216065</v>
      </c>
      <c r="F80" s="38">
        <f t="shared" si="160"/>
        <v>6.4781440461367064</v>
      </c>
      <c r="G80" s="38">
        <f t="shared" si="160"/>
        <v>5.3493020512484435</v>
      </c>
      <c r="H80" s="38">
        <f t="shared" si="160"/>
        <v>21.778950127793433</v>
      </c>
      <c r="I80" s="38">
        <f t="shared" si="160"/>
        <v>18.235139917425784</v>
      </c>
      <c r="J80" s="38">
        <f t="shared" si="160"/>
        <v>16.192083360639622</v>
      </c>
      <c r="K80" s="38">
        <f t="shared" si="160"/>
        <v>16.940821810079299</v>
      </c>
      <c r="L80" s="38">
        <f t="shared" si="160"/>
        <v>10.195622255717938</v>
      </c>
      <c r="M80" s="38">
        <f t="shared" si="160"/>
        <v>0.66845795923717155</v>
      </c>
      <c r="N80" s="38">
        <f>IF(SUM(O80:U80)&gt;100,"－",SUM(O80:U80))</f>
        <v>100</v>
      </c>
      <c r="O80" s="38">
        <f t="shared" ref="O80:U80" si="161">O220/$N79*100</f>
        <v>10.021176826501286</v>
      </c>
      <c r="P80" s="38">
        <f t="shared" si="161"/>
        <v>13.78762668280139</v>
      </c>
      <c r="Q80" s="38">
        <f t="shared" si="161"/>
        <v>29.227802147935261</v>
      </c>
      <c r="R80" s="38">
        <f t="shared" si="161"/>
        <v>21.201406746331873</v>
      </c>
      <c r="S80" s="38">
        <f t="shared" si="161"/>
        <v>8.9661170775979429</v>
      </c>
      <c r="T80" s="38">
        <f t="shared" si="161"/>
        <v>2.5147481470276811</v>
      </c>
      <c r="U80" s="38">
        <f t="shared" si="161"/>
        <v>14.281122371804569</v>
      </c>
      <c r="V80" s="38">
        <f>IF(SUM(W80:AB80)&gt;100,"－",SUM(W80:AB80))</f>
        <v>100</v>
      </c>
      <c r="W80" s="38">
        <f t="shared" ref="W80:AB80" si="162">W220/$V79*100</f>
        <v>6.5428109854604202</v>
      </c>
      <c r="X80" s="38">
        <f t="shared" si="162"/>
        <v>24.394184168012924</v>
      </c>
      <c r="Y80" s="38">
        <f t="shared" si="162"/>
        <v>21.486268174474958</v>
      </c>
      <c r="Z80" s="38">
        <f t="shared" si="162"/>
        <v>13.731825525040387</v>
      </c>
      <c r="AA80" s="38">
        <f t="shared" si="162"/>
        <v>14.378029079159935</v>
      </c>
      <c r="AB80" s="38">
        <f t="shared" si="162"/>
        <v>19.466882067851373</v>
      </c>
      <c r="AC80" s="39" t="s">
        <v>100</v>
      </c>
      <c r="AD80" s="38">
        <f>IF(SUM(AE80:AJ80)&gt;100,"－",SUM(AE80:AJ80))</f>
        <v>100</v>
      </c>
      <c r="AE80" s="38">
        <f t="shared" ref="AE80:AJ80" si="163">AE220/$AD79*100</f>
        <v>49.838449111470112</v>
      </c>
      <c r="AF80" s="38">
        <f t="shared" si="163"/>
        <v>17.124394184168011</v>
      </c>
      <c r="AG80" s="38">
        <f t="shared" si="163"/>
        <v>9.2084006462035539</v>
      </c>
      <c r="AH80" s="38">
        <f t="shared" si="163"/>
        <v>4.765751211631664</v>
      </c>
      <c r="AI80" s="38">
        <f t="shared" si="163"/>
        <v>11.066235864297253</v>
      </c>
      <c r="AJ80" s="38">
        <f t="shared" si="163"/>
        <v>7.9967689822294021</v>
      </c>
      <c r="AK80" s="39" t="s">
        <v>100</v>
      </c>
    </row>
    <row r="81" spans="1:37" ht="15" customHeight="1" x14ac:dyDescent="0.15">
      <c r="A81" s="13"/>
      <c r="B81" s="25" t="s">
        <v>9</v>
      </c>
      <c r="C81" s="131" t="s">
        <v>303</v>
      </c>
      <c r="D81" s="28">
        <f t="shared" ref="D81:D91" si="164">D222</f>
        <v>21</v>
      </c>
      <c r="E81" s="15">
        <f t="shared" ref="E81:M81" si="165">IF($D81=0,0,E222/$D81*100)</f>
        <v>0</v>
      </c>
      <c r="F81" s="15">
        <f t="shared" si="165"/>
        <v>0</v>
      </c>
      <c r="G81" s="15">
        <f t="shared" si="165"/>
        <v>0</v>
      </c>
      <c r="H81" s="15">
        <f t="shared" si="165"/>
        <v>19.047619047619047</v>
      </c>
      <c r="I81" s="15">
        <f t="shared" si="165"/>
        <v>9.5238095238095237</v>
      </c>
      <c r="J81" s="15">
        <f t="shared" si="165"/>
        <v>14.285714285714285</v>
      </c>
      <c r="K81" s="15">
        <f t="shared" si="165"/>
        <v>28.571428571428569</v>
      </c>
      <c r="L81" s="15">
        <f t="shared" si="165"/>
        <v>28.571428571428569</v>
      </c>
      <c r="M81" s="15">
        <f t="shared" si="165"/>
        <v>0</v>
      </c>
      <c r="N81" s="28">
        <f t="shared" ref="N81:N91" si="166">N222</f>
        <v>12</v>
      </c>
      <c r="O81" s="15">
        <f t="shared" ref="O81:U90" si="167">IF($N81=0,0,O222/$N81*100)</f>
        <v>16.666666666666664</v>
      </c>
      <c r="P81" s="15">
        <f t="shared" si="167"/>
        <v>0</v>
      </c>
      <c r="Q81" s="15">
        <f t="shared" si="167"/>
        <v>41.666666666666671</v>
      </c>
      <c r="R81" s="15">
        <f t="shared" si="167"/>
        <v>25</v>
      </c>
      <c r="S81" s="15">
        <f t="shared" si="167"/>
        <v>8.3333333333333321</v>
      </c>
      <c r="T81" s="15">
        <f t="shared" si="167"/>
        <v>8.3333333333333321</v>
      </c>
      <c r="U81" s="15">
        <f t="shared" si="167"/>
        <v>0</v>
      </c>
      <c r="V81" s="28">
        <f t="shared" ref="V81:V91" si="168">V222</f>
        <v>3</v>
      </c>
      <c r="W81" s="15">
        <f t="shared" ref="W81:AB90" si="169">IF($V81=0,0,W222/$V81*100)</f>
        <v>66.666666666666657</v>
      </c>
      <c r="X81" s="15">
        <f t="shared" si="169"/>
        <v>33.333333333333329</v>
      </c>
      <c r="Y81" s="15">
        <f t="shared" si="169"/>
        <v>0</v>
      </c>
      <c r="Z81" s="15">
        <f t="shared" si="169"/>
        <v>0</v>
      </c>
      <c r="AA81" s="15">
        <f t="shared" si="169"/>
        <v>0</v>
      </c>
      <c r="AB81" s="15">
        <f t="shared" si="169"/>
        <v>0</v>
      </c>
      <c r="AC81" s="43">
        <f t="shared" ref="AC81:AD91" si="170">AC222</f>
        <v>0.33333333333333331</v>
      </c>
      <c r="AD81" s="28">
        <f t="shared" si="170"/>
        <v>3</v>
      </c>
      <c r="AE81" s="15">
        <f t="shared" ref="AE81:AJ90" si="171">IF($AD81=0,0,AE222/$AD81*100)</f>
        <v>66.666666666666657</v>
      </c>
      <c r="AF81" s="15">
        <f t="shared" si="171"/>
        <v>33.333333333333329</v>
      </c>
      <c r="AG81" s="15">
        <f t="shared" si="171"/>
        <v>0</v>
      </c>
      <c r="AH81" s="15">
        <f t="shared" si="171"/>
        <v>0</v>
      </c>
      <c r="AI81" s="15">
        <f t="shared" si="171"/>
        <v>0</v>
      </c>
      <c r="AJ81" s="15">
        <f t="shared" si="171"/>
        <v>0</v>
      </c>
      <c r="AK81" s="43">
        <f t="shared" ref="AK81:AK91" si="172">AK222</f>
        <v>0.33333333333333331</v>
      </c>
    </row>
    <row r="82" spans="1:37" ht="15" customHeight="1" x14ac:dyDescent="0.15">
      <c r="A82" s="13"/>
      <c r="B82" s="25" t="s">
        <v>10</v>
      </c>
      <c r="C82" s="131" t="s">
        <v>302</v>
      </c>
      <c r="D82" s="28">
        <f t="shared" si="164"/>
        <v>370</v>
      </c>
      <c r="E82" s="15">
        <f t="shared" ref="E82:M82" si="173">IF($D82=0,0,E223/$D82*100)</f>
        <v>0.81081081081081086</v>
      </c>
      <c r="F82" s="15">
        <f t="shared" si="173"/>
        <v>2.7027027027027026</v>
      </c>
      <c r="G82" s="15">
        <f t="shared" si="173"/>
        <v>4.0540540540540544</v>
      </c>
      <c r="H82" s="15">
        <f t="shared" si="173"/>
        <v>20.27027027027027</v>
      </c>
      <c r="I82" s="15">
        <f t="shared" si="173"/>
        <v>17.567567567567568</v>
      </c>
      <c r="J82" s="15">
        <f t="shared" si="173"/>
        <v>19.72972972972973</v>
      </c>
      <c r="K82" s="15">
        <f t="shared" si="173"/>
        <v>18.918918918918919</v>
      </c>
      <c r="L82" s="15">
        <f t="shared" si="173"/>
        <v>15.675675675675677</v>
      </c>
      <c r="M82" s="15">
        <f t="shared" si="173"/>
        <v>0.27027027027027029</v>
      </c>
      <c r="N82" s="28">
        <f t="shared" si="166"/>
        <v>320</v>
      </c>
      <c r="O82" s="15">
        <f t="shared" si="167"/>
        <v>7.1874999999999991</v>
      </c>
      <c r="P82" s="15">
        <f t="shared" si="167"/>
        <v>17.1875</v>
      </c>
      <c r="Q82" s="15">
        <f t="shared" si="167"/>
        <v>28.4375</v>
      </c>
      <c r="R82" s="15">
        <f t="shared" si="167"/>
        <v>22.8125</v>
      </c>
      <c r="S82" s="15">
        <f t="shared" si="167"/>
        <v>15.625</v>
      </c>
      <c r="T82" s="15">
        <f t="shared" si="167"/>
        <v>4.0625</v>
      </c>
      <c r="U82" s="15">
        <f t="shared" si="167"/>
        <v>4.6875</v>
      </c>
      <c r="V82" s="28">
        <f t="shared" si="168"/>
        <v>26</v>
      </c>
      <c r="W82" s="15">
        <f t="shared" si="169"/>
        <v>23.076923076923077</v>
      </c>
      <c r="X82" s="15">
        <f t="shared" si="169"/>
        <v>50</v>
      </c>
      <c r="Y82" s="15">
        <f t="shared" si="169"/>
        <v>3.8461538461538463</v>
      </c>
      <c r="Z82" s="15">
        <f t="shared" si="169"/>
        <v>3.8461538461538463</v>
      </c>
      <c r="AA82" s="15">
        <f t="shared" si="169"/>
        <v>0</v>
      </c>
      <c r="AB82" s="15">
        <f t="shared" si="169"/>
        <v>19.230769230769234</v>
      </c>
      <c r="AC82" s="43">
        <f t="shared" si="170"/>
        <v>1.6666666666666667</v>
      </c>
      <c r="AD82" s="28">
        <f t="shared" si="170"/>
        <v>26</v>
      </c>
      <c r="AE82" s="15">
        <f t="shared" si="171"/>
        <v>65.384615384615387</v>
      </c>
      <c r="AF82" s="15">
        <f t="shared" si="171"/>
        <v>7.6923076923076925</v>
      </c>
      <c r="AG82" s="15">
        <f t="shared" si="171"/>
        <v>3.8461538461538463</v>
      </c>
      <c r="AH82" s="15">
        <f t="shared" si="171"/>
        <v>3.8461538461538463</v>
      </c>
      <c r="AI82" s="15">
        <f t="shared" si="171"/>
        <v>3.8461538461538463</v>
      </c>
      <c r="AJ82" s="15">
        <f t="shared" si="171"/>
        <v>15.384615384615385</v>
      </c>
      <c r="AK82" s="43">
        <f t="shared" si="172"/>
        <v>0.63636363636363635</v>
      </c>
    </row>
    <row r="83" spans="1:37" ht="15" customHeight="1" x14ac:dyDescent="0.15">
      <c r="A83" s="13"/>
      <c r="B83" s="25"/>
      <c r="C83" s="131" t="s">
        <v>301</v>
      </c>
      <c r="D83" s="28">
        <f t="shared" si="164"/>
        <v>2617</v>
      </c>
      <c r="E83" s="15">
        <f t="shared" ref="E83:M83" si="174">IF($D83=0,0,E224/$D83*100)</f>
        <v>0.22927015666794037</v>
      </c>
      <c r="F83" s="15">
        <f t="shared" si="174"/>
        <v>2.4073366450133742</v>
      </c>
      <c r="G83" s="15">
        <f t="shared" si="174"/>
        <v>2.6366068016813142</v>
      </c>
      <c r="H83" s="15">
        <f t="shared" si="174"/>
        <v>20.978219335116545</v>
      </c>
      <c r="I83" s="15">
        <f t="shared" si="174"/>
        <v>20.099350401222775</v>
      </c>
      <c r="J83" s="15">
        <f t="shared" si="174"/>
        <v>20.940007642338557</v>
      </c>
      <c r="K83" s="15">
        <f t="shared" si="174"/>
        <v>20.252197172334736</v>
      </c>
      <c r="L83" s="15">
        <f t="shared" si="174"/>
        <v>12.15131830340084</v>
      </c>
      <c r="M83" s="15">
        <f t="shared" si="174"/>
        <v>0.30569354222392053</v>
      </c>
      <c r="N83" s="28">
        <f t="shared" si="166"/>
        <v>1944</v>
      </c>
      <c r="O83" s="15">
        <f t="shared" si="167"/>
        <v>5.1954732510288064</v>
      </c>
      <c r="P83" s="15">
        <f t="shared" si="167"/>
        <v>11.676954732510287</v>
      </c>
      <c r="Q83" s="15">
        <f t="shared" si="167"/>
        <v>30.709876543209873</v>
      </c>
      <c r="R83" s="15">
        <f t="shared" si="167"/>
        <v>30.967078189300413</v>
      </c>
      <c r="S83" s="15">
        <f t="shared" si="167"/>
        <v>12.808641975308642</v>
      </c>
      <c r="T83" s="15">
        <f t="shared" si="167"/>
        <v>1.7489711934156378</v>
      </c>
      <c r="U83" s="15">
        <f t="shared" si="167"/>
        <v>6.8930041152263382</v>
      </c>
      <c r="V83" s="28">
        <f t="shared" si="168"/>
        <v>115</v>
      </c>
      <c r="W83" s="15">
        <f t="shared" si="169"/>
        <v>15.65217391304348</v>
      </c>
      <c r="X83" s="15">
        <f t="shared" si="169"/>
        <v>36.521739130434781</v>
      </c>
      <c r="Y83" s="15">
        <f t="shared" si="169"/>
        <v>18.260869565217391</v>
      </c>
      <c r="Z83" s="15">
        <f t="shared" si="169"/>
        <v>3.4782608695652173</v>
      </c>
      <c r="AA83" s="15">
        <f t="shared" si="169"/>
        <v>6.0869565217391308</v>
      </c>
      <c r="AB83" s="15">
        <f t="shared" si="169"/>
        <v>20</v>
      </c>
      <c r="AC83" s="43">
        <f t="shared" si="170"/>
        <v>3.1086956521739131</v>
      </c>
      <c r="AD83" s="28">
        <f t="shared" si="170"/>
        <v>115</v>
      </c>
      <c r="AE83" s="15">
        <f t="shared" si="171"/>
        <v>63.478260869565219</v>
      </c>
      <c r="AF83" s="15">
        <f t="shared" si="171"/>
        <v>15.65217391304348</v>
      </c>
      <c r="AG83" s="15">
        <f t="shared" si="171"/>
        <v>4.3478260869565215</v>
      </c>
      <c r="AH83" s="15">
        <f t="shared" si="171"/>
        <v>2.6086956521739131</v>
      </c>
      <c r="AI83" s="15">
        <f t="shared" si="171"/>
        <v>7.8260869565217401</v>
      </c>
      <c r="AJ83" s="15">
        <f t="shared" si="171"/>
        <v>6.0869565217391308</v>
      </c>
      <c r="AK83" s="43">
        <f t="shared" si="172"/>
        <v>0.83333333333333337</v>
      </c>
    </row>
    <row r="84" spans="1:37" ht="15" customHeight="1" x14ac:dyDescent="0.15">
      <c r="A84" s="13"/>
      <c r="B84" s="25"/>
      <c r="C84" s="131" t="s">
        <v>300</v>
      </c>
      <c r="D84" s="28">
        <f t="shared" si="164"/>
        <v>4084</v>
      </c>
      <c r="E84" s="15">
        <f t="shared" ref="E84:M84" si="175">IF($D84=0,0,E225/$D84*100)</f>
        <v>0.73457394711067581</v>
      </c>
      <c r="F84" s="15">
        <f t="shared" si="175"/>
        <v>5.2644466209598431</v>
      </c>
      <c r="G84" s="15">
        <f t="shared" si="175"/>
        <v>5.1909892262487762</v>
      </c>
      <c r="H84" s="15">
        <f t="shared" si="175"/>
        <v>20.372184133202744</v>
      </c>
      <c r="I84" s="15">
        <f t="shared" si="175"/>
        <v>19.662095984329088</v>
      </c>
      <c r="J84" s="15">
        <f t="shared" si="175"/>
        <v>17.948090107737514</v>
      </c>
      <c r="K84" s="15">
        <f t="shared" si="175"/>
        <v>18.095004897159647</v>
      </c>
      <c r="L84" s="15">
        <f t="shared" si="175"/>
        <v>12.095984329089129</v>
      </c>
      <c r="M84" s="15">
        <f t="shared" si="175"/>
        <v>0.63663075416258574</v>
      </c>
      <c r="N84" s="28">
        <f t="shared" si="166"/>
        <v>3543</v>
      </c>
      <c r="O84" s="15">
        <f t="shared" si="167"/>
        <v>7.9593564775613883</v>
      </c>
      <c r="P84" s="15">
        <f t="shared" si="167"/>
        <v>13.265594129268981</v>
      </c>
      <c r="Q84" s="15">
        <f t="shared" si="167"/>
        <v>29.381879762912789</v>
      </c>
      <c r="R84" s="15">
        <f t="shared" si="167"/>
        <v>23.087778718600056</v>
      </c>
      <c r="S84" s="15">
        <f t="shared" si="167"/>
        <v>9.3705898955687275</v>
      </c>
      <c r="T84" s="15">
        <f t="shared" si="167"/>
        <v>2.5966694891335025</v>
      </c>
      <c r="U84" s="15">
        <f t="shared" si="167"/>
        <v>14.338131526954559</v>
      </c>
      <c r="V84" s="28">
        <f t="shared" si="168"/>
        <v>148</v>
      </c>
      <c r="W84" s="15">
        <f t="shared" si="169"/>
        <v>8.7837837837837842</v>
      </c>
      <c r="X84" s="15">
        <f t="shared" si="169"/>
        <v>39.864864864864863</v>
      </c>
      <c r="Y84" s="15">
        <f t="shared" si="169"/>
        <v>27.702702702702702</v>
      </c>
      <c r="Z84" s="15">
        <f t="shared" si="169"/>
        <v>7.4324324324324325</v>
      </c>
      <c r="AA84" s="15">
        <f t="shared" si="169"/>
        <v>0.67567567567567566</v>
      </c>
      <c r="AB84" s="15">
        <f t="shared" si="169"/>
        <v>15.54054054054054</v>
      </c>
      <c r="AC84" s="43">
        <f t="shared" si="170"/>
        <v>3.2719999999999998</v>
      </c>
      <c r="AD84" s="28">
        <f t="shared" si="170"/>
        <v>148</v>
      </c>
      <c r="AE84" s="15">
        <f t="shared" si="171"/>
        <v>60.810810810810814</v>
      </c>
      <c r="AF84" s="15">
        <f t="shared" si="171"/>
        <v>20.27027027027027</v>
      </c>
      <c r="AG84" s="15">
        <f t="shared" si="171"/>
        <v>7.4324324324324325</v>
      </c>
      <c r="AH84" s="15">
        <f t="shared" si="171"/>
        <v>2.7027027027027026</v>
      </c>
      <c r="AI84" s="15">
        <f t="shared" si="171"/>
        <v>3.3783783783783785</v>
      </c>
      <c r="AJ84" s="15">
        <f t="shared" si="171"/>
        <v>5.4054054054054053</v>
      </c>
      <c r="AK84" s="43">
        <f t="shared" si="172"/>
        <v>0.65</v>
      </c>
    </row>
    <row r="85" spans="1:37" ht="15" customHeight="1" x14ac:dyDescent="0.15">
      <c r="A85" s="13"/>
      <c r="B85" s="25"/>
      <c r="C85" s="131" t="s">
        <v>299</v>
      </c>
      <c r="D85" s="28">
        <f t="shared" si="164"/>
        <v>7699</v>
      </c>
      <c r="E85" s="15">
        <f t="shared" ref="E85:M85" si="176">IF($D85=0,0,E226/$D85*100)</f>
        <v>1.2599038836212495</v>
      </c>
      <c r="F85" s="15">
        <f t="shared" si="176"/>
        <v>6.3644629172619815</v>
      </c>
      <c r="G85" s="15">
        <f t="shared" si="176"/>
        <v>5.9618132224964278</v>
      </c>
      <c r="H85" s="15">
        <f t="shared" si="176"/>
        <v>21.249512923756331</v>
      </c>
      <c r="I85" s="15">
        <f t="shared" si="176"/>
        <v>19.054422652292505</v>
      </c>
      <c r="J85" s="15">
        <f t="shared" si="176"/>
        <v>17.560722171710612</v>
      </c>
      <c r="K85" s="15">
        <f t="shared" si="176"/>
        <v>17.028185478633588</v>
      </c>
      <c r="L85" s="15">
        <f t="shared" si="176"/>
        <v>10.923496557994545</v>
      </c>
      <c r="M85" s="15">
        <f t="shared" si="176"/>
        <v>0.5974801922327575</v>
      </c>
      <c r="N85" s="28">
        <f t="shared" si="166"/>
        <v>6821</v>
      </c>
      <c r="O85" s="15">
        <f t="shared" si="167"/>
        <v>9.6760005864242782</v>
      </c>
      <c r="P85" s="15">
        <f t="shared" si="167"/>
        <v>14.044861457264332</v>
      </c>
      <c r="Q85" s="15">
        <f t="shared" si="167"/>
        <v>28.778771441137664</v>
      </c>
      <c r="R85" s="15">
        <f t="shared" si="167"/>
        <v>19.806479988271512</v>
      </c>
      <c r="S85" s="15">
        <f t="shared" si="167"/>
        <v>8.4738308165958074</v>
      </c>
      <c r="T85" s="15">
        <f t="shared" si="167"/>
        <v>2.0964667937252601</v>
      </c>
      <c r="U85" s="15">
        <f t="shared" si="167"/>
        <v>17.123588916581149</v>
      </c>
      <c r="V85" s="28">
        <f t="shared" si="168"/>
        <v>194</v>
      </c>
      <c r="W85" s="15">
        <f t="shared" si="169"/>
        <v>7.216494845360824</v>
      </c>
      <c r="X85" s="15">
        <f t="shared" si="169"/>
        <v>27.835051546391753</v>
      </c>
      <c r="Y85" s="15">
        <f t="shared" si="169"/>
        <v>26.804123711340207</v>
      </c>
      <c r="Z85" s="15">
        <f t="shared" si="169"/>
        <v>12.371134020618557</v>
      </c>
      <c r="AA85" s="15">
        <f t="shared" si="169"/>
        <v>8.7628865979381434</v>
      </c>
      <c r="AB85" s="15">
        <f t="shared" si="169"/>
        <v>17.010309278350515</v>
      </c>
      <c r="AC85" s="43">
        <f t="shared" si="170"/>
        <v>4.8944099378881987</v>
      </c>
      <c r="AD85" s="28">
        <f t="shared" si="170"/>
        <v>194</v>
      </c>
      <c r="AE85" s="15">
        <f t="shared" si="171"/>
        <v>54.639175257731956</v>
      </c>
      <c r="AF85" s="15">
        <f t="shared" si="171"/>
        <v>17.010309278350515</v>
      </c>
      <c r="AG85" s="15">
        <f t="shared" si="171"/>
        <v>8.7628865979381434</v>
      </c>
      <c r="AH85" s="15">
        <f t="shared" si="171"/>
        <v>4.6391752577319592</v>
      </c>
      <c r="AI85" s="15">
        <f t="shared" si="171"/>
        <v>9.7938144329896915</v>
      </c>
      <c r="AJ85" s="15">
        <f t="shared" si="171"/>
        <v>5.1546391752577314</v>
      </c>
      <c r="AK85" s="43">
        <f t="shared" si="172"/>
        <v>1.326086956521739</v>
      </c>
    </row>
    <row r="86" spans="1:37" ht="15" customHeight="1" x14ac:dyDescent="0.15">
      <c r="A86" s="13"/>
      <c r="B86" s="25"/>
      <c r="C86" s="131" t="s">
        <v>298</v>
      </c>
      <c r="D86" s="28">
        <f t="shared" si="164"/>
        <v>13297</v>
      </c>
      <c r="E86" s="15">
        <f t="shared" ref="E86:M86" si="177">IF($D86=0,0,E227/$D86*100)</f>
        <v>0.93254117470106035</v>
      </c>
      <c r="F86" s="15">
        <f t="shared" si="177"/>
        <v>6.2044070090997971</v>
      </c>
      <c r="G86" s="15">
        <f t="shared" si="177"/>
        <v>5.1440174475445595</v>
      </c>
      <c r="H86" s="15">
        <f t="shared" si="177"/>
        <v>22.651725953222531</v>
      </c>
      <c r="I86" s="15">
        <f t="shared" si="177"/>
        <v>19.244942468225915</v>
      </c>
      <c r="J86" s="15">
        <f t="shared" si="177"/>
        <v>17.252011731969617</v>
      </c>
      <c r="K86" s="15">
        <f t="shared" si="177"/>
        <v>17.59043393246597</v>
      </c>
      <c r="L86" s="15">
        <f t="shared" si="177"/>
        <v>10.423403775287658</v>
      </c>
      <c r="M86" s="15">
        <f t="shared" si="177"/>
        <v>0.55651650748289094</v>
      </c>
      <c r="N86" s="28">
        <f t="shared" si="166"/>
        <v>11570</v>
      </c>
      <c r="O86" s="15">
        <f t="shared" si="167"/>
        <v>6.6810717372515125</v>
      </c>
      <c r="P86" s="15">
        <f t="shared" si="167"/>
        <v>12.558340535868625</v>
      </c>
      <c r="Q86" s="15">
        <f t="shared" si="167"/>
        <v>28.651685393258425</v>
      </c>
      <c r="R86" s="15">
        <f t="shared" si="167"/>
        <v>20.985306828003459</v>
      </c>
      <c r="S86" s="15">
        <f t="shared" si="167"/>
        <v>9.5851339671564393</v>
      </c>
      <c r="T86" s="15">
        <f t="shared" si="167"/>
        <v>2.9645635263612791</v>
      </c>
      <c r="U86" s="15">
        <f t="shared" si="167"/>
        <v>18.573898012100258</v>
      </c>
      <c r="V86" s="28">
        <f t="shared" si="168"/>
        <v>283</v>
      </c>
      <c r="W86" s="15">
        <f t="shared" si="169"/>
        <v>3.8869257950530036</v>
      </c>
      <c r="X86" s="15">
        <f t="shared" si="169"/>
        <v>22.614840989399294</v>
      </c>
      <c r="Y86" s="15">
        <f t="shared" si="169"/>
        <v>26.501766784452297</v>
      </c>
      <c r="Z86" s="15">
        <f t="shared" si="169"/>
        <v>13.074204946996467</v>
      </c>
      <c r="AA86" s="15">
        <f t="shared" si="169"/>
        <v>11.66077738515901</v>
      </c>
      <c r="AB86" s="15">
        <f t="shared" si="169"/>
        <v>22.261484098939928</v>
      </c>
      <c r="AC86" s="43">
        <f t="shared" si="170"/>
        <v>5.6136363636363633</v>
      </c>
      <c r="AD86" s="28">
        <f t="shared" si="170"/>
        <v>283</v>
      </c>
      <c r="AE86" s="15">
        <f t="shared" si="171"/>
        <v>50.883392226148402</v>
      </c>
      <c r="AF86" s="15">
        <f t="shared" si="171"/>
        <v>14.840989399293287</v>
      </c>
      <c r="AG86" s="15">
        <f t="shared" si="171"/>
        <v>10.954063604240282</v>
      </c>
      <c r="AH86" s="15">
        <f t="shared" si="171"/>
        <v>5.6537102473498235</v>
      </c>
      <c r="AI86" s="15">
        <f t="shared" si="171"/>
        <v>12.367491166077739</v>
      </c>
      <c r="AJ86" s="15">
        <f t="shared" si="171"/>
        <v>5.3003533568904597</v>
      </c>
      <c r="AK86" s="43">
        <f t="shared" si="172"/>
        <v>1.4962686567164178</v>
      </c>
    </row>
    <row r="87" spans="1:37" ht="15" customHeight="1" x14ac:dyDescent="0.15">
      <c r="A87" s="13"/>
      <c r="B87" s="25"/>
      <c r="C87" s="131" t="s">
        <v>297</v>
      </c>
      <c r="D87" s="28">
        <f t="shared" si="164"/>
        <v>17057</v>
      </c>
      <c r="E87" s="15">
        <f t="shared" ref="E87:M87" si="178">IF($D87=0,0,E228/$D87*100)</f>
        <v>1.4598112211995076</v>
      </c>
      <c r="F87" s="15">
        <f t="shared" si="178"/>
        <v>6.9121181919446562</v>
      </c>
      <c r="G87" s="15">
        <f t="shared" si="178"/>
        <v>5.4288561880752768</v>
      </c>
      <c r="H87" s="15">
        <f t="shared" si="178"/>
        <v>23.550448496218561</v>
      </c>
      <c r="I87" s="15">
        <f t="shared" si="178"/>
        <v>18.959957788591193</v>
      </c>
      <c r="J87" s="15">
        <f t="shared" si="178"/>
        <v>16.304156651228237</v>
      </c>
      <c r="K87" s="15">
        <f t="shared" si="178"/>
        <v>17.025268218326786</v>
      </c>
      <c r="L87" s="15">
        <f t="shared" si="178"/>
        <v>9.7613882863340571</v>
      </c>
      <c r="M87" s="15">
        <f t="shared" si="178"/>
        <v>0.59799495808172598</v>
      </c>
      <c r="N87" s="28">
        <f t="shared" si="166"/>
        <v>15424</v>
      </c>
      <c r="O87" s="15">
        <f t="shared" si="167"/>
        <v>7.8514004149377588</v>
      </c>
      <c r="P87" s="15">
        <f t="shared" si="167"/>
        <v>15.372147302904565</v>
      </c>
      <c r="Q87" s="15">
        <f t="shared" si="167"/>
        <v>30.848029045643155</v>
      </c>
      <c r="R87" s="15">
        <f t="shared" si="167"/>
        <v>21.019190871369293</v>
      </c>
      <c r="S87" s="15">
        <f t="shared" si="167"/>
        <v>8.8822614107883826</v>
      </c>
      <c r="T87" s="15">
        <f t="shared" si="167"/>
        <v>2.580394190871369</v>
      </c>
      <c r="U87" s="15">
        <f t="shared" si="167"/>
        <v>13.446576763485476</v>
      </c>
      <c r="V87" s="28">
        <f t="shared" si="168"/>
        <v>289</v>
      </c>
      <c r="W87" s="15">
        <f t="shared" si="169"/>
        <v>4.844290657439446</v>
      </c>
      <c r="X87" s="15">
        <f t="shared" si="169"/>
        <v>18.685121107266436</v>
      </c>
      <c r="Y87" s="15">
        <f t="shared" si="169"/>
        <v>16.262975778546711</v>
      </c>
      <c r="Z87" s="15">
        <f t="shared" si="169"/>
        <v>21.107266435986158</v>
      </c>
      <c r="AA87" s="15">
        <f t="shared" si="169"/>
        <v>20.415224913494807</v>
      </c>
      <c r="AB87" s="15">
        <f t="shared" si="169"/>
        <v>18.685121107266436</v>
      </c>
      <c r="AC87" s="43">
        <f t="shared" si="170"/>
        <v>6.8553191489361698</v>
      </c>
      <c r="AD87" s="28">
        <f t="shared" si="170"/>
        <v>289</v>
      </c>
      <c r="AE87" s="15">
        <f t="shared" si="171"/>
        <v>47.750865051903112</v>
      </c>
      <c r="AF87" s="15">
        <f t="shared" si="171"/>
        <v>18.685121107266436</v>
      </c>
      <c r="AG87" s="15">
        <f t="shared" si="171"/>
        <v>8.3044982698961931</v>
      </c>
      <c r="AH87" s="15">
        <f t="shared" si="171"/>
        <v>4.1522491349480966</v>
      </c>
      <c r="AI87" s="15">
        <f t="shared" si="171"/>
        <v>13.148788927335639</v>
      </c>
      <c r="AJ87" s="15">
        <f t="shared" si="171"/>
        <v>7.9584775086505193</v>
      </c>
      <c r="AK87" s="43">
        <f t="shared" si="172"/>
        <v>1.6541353383458646</v>
      </c>
    </row>
    <row r="88" spans="1:37" ht="15" customHeight="1" x14ac:dyDescent="0.15">
      <c r="A88" s="13"/>
      <c r="B88" s="25"/>
      <c r="C88" s="131" t="s">
        <v>296</v>
      </c>
      <c r="D88" s="28">
        <f t="shared" si="164"/>
        <v>6205</v>
      </c>
      <c r="E88" s="15">
        <f t="shared" ref="E88:M88" si="179">IF($D88=0,0,E229/$D88*100)</f>
        <v>3.5938759065269945</v>
      </c>
      <c r="F88" s="15">
        <f t="shared" si="179"/>
        <v>6.7042707493956479</v>
      </c>
      <c r="G88" s="15">
        <f t="shared" si="179"/>
        <v>5.1248992747784046</v>
      </c>
      <c r="H88" s="15">
        <f t="shared" si="179"/>
        <v>21.466559226430299</v>
      </c>
      <c r="I88" s="15">
        <f t="shared" si="179"/>
        <v>17.663174858984689</v>
      </c>
      <c r="J88" s="15">
        <f t="shared" si="179"/>
        <v>14.971796937953263</v>
      </c>
      <c r="K88" s="15">
        <f t="shared" si="179"/>
        <v>18.22723609991942</v>
      </c>
      <c r="L88" s="15">
        <f t="shared" si="179"/>
        <v>10.975020145044319</v>
      </c>
      <c r="M88" s="15">
        <f t="shared" si="179"/>
        <v>1.2731668009669621</v>
      </c>
      <c r="N88" s="28">
        <f t="shared" si="166"/>
        <v>5600</v>
      </c>
      <c r="O88" s="15">
        <f t="shared" si="167"/>
        <v>7.2321428571428577</v>
      </c>
      <c r="P88" s="15">
        <f t="shared" si="167"/>
        <v>12.75</v>
      </c>
      <c r="Q88" s="15">
        <f t="shared" si="167"/>
        <v>29.321428571428569</v>
      </c>
      <c r="R88" s="15">
        <f t="shared" si="167"/>
        <v>22.732142857142858</v>
      </c>
      <c r="S88" s="15">
        <f t="shared" si="167"/>
        <v>9.3214285714285712</v>
      </c>
      <c r="T88" s="15">
        <f t="shared" si="167"/>
        <v>3.0178571428571428</v>
      </c>
      <c r="U88" s="15">
        <f t="shared" si="167"/>
        <v>15.625</v>
      </c>
      <c r="V88" s="28">
        <f t="shared" si="168"/>
        <v>87</v>
      </c>
      <c r="W88" s="15">
        <f t="shared" si="169"/>
        <v>1.1494252873563218</v>
      </c>
      <c r="X88" s="15">
        <f t="shared" si="169"/>
        <v>12.643678160919542</v>
      </c>
      <c r="Y88" s="15">
        <f t="shared" si="169"/>
        <v>18.390804597701148</v>
      </c>
      <c r="Z88" s="15">
        <f t="shared" si="169"/>
        <v>20.689655172413794</v>
      </c>
      <c r="AA88" s="15">
        <f t="shared" si="169"/>
        <v>29.885057471264371</v>
      </c>
      <c r="AB88" s="15">
        <f t="shared" si="169"/>
        <v>17.241379310344829</v>
      </c>
      <c r="AC88" s="43">
        <f t="shared" si="170"/>
        <v>8.3194444444444446</v>
      </c>
      <c r="AD88" s="28">
        <f t="shared" si="170"/>
        <v>87</v>
      </c>
      <c r="AE88" s="15">
        <f t="shared" si="171"/>
        <v>22.988505747126435</v>
      </c>
      <c r="AF88" s="15">
        <f t="shared" si="171"/>
        <v>22.988505747126435</v>
      </c>
      <c r="AG88" s="15">
        <f t="shared" si="171"/>
        <v>14.942528735632186</v>
      </c>
      <c r="AH88" s="15">
        <f t="shared" si="171"/>
        <v>10.344827586206897</v>
      </c>
      <c r="AI88" s="15">
        <f t="shared" si="171"/>
        <v>9.1954022988505741</v>
      </c>
      <c r="AJ88" s="15">
        <f t="shared" si="171"/>
        <v>19.540229885057471</v>
      </c>
      <c r="AK88" s="43">
        <f t="shared" si="172"/>
        <v>1.9571428571428571</v>
      </c>
    </row>
    <row r="89" spans="1:37" ht="15" customHeight="1" x14ac:dyDescent="0.15">
      <c r="A89" s="13"/>
      <c r="B89" s="25"/>
      <c r="C89" s="131" t="s">
        <v>295</v>
      </c>
      <c r="D89" s="28">
        <f t="shared" si="164"/>
        <v>9331</v>
      </c>
      <c r="E89" s="15">
        <f t="shared" ref="E89:M89" si="180">IF($D89=0,0,E230/$D89*100)</f>
        <v>19.35483870967742</v>
      </c>
      <c r="F89" s="15">
        <f t="shared" si="180"/>
        <v>7.7912335226663814</v>
      </c>
      <c r="G89" s="15">
        <f t="shared" si="180"/>
        <v>6.1408209195155932</v>
      </c>
      <c r="H89" s="15">
        <f t="shared" si="180"/>
        <v>18.690386882434893</v>
      </c>
      <c r="I89" s="15">
        <f t="shared" si="180"/>
        <v>14.08209195155932</v>
      </c>
      <c r="J89" s="15">
        <f t="shared" si="180"/>
        <v>11.949415925409925</v>
      </c>
      <c r="K89" s="15">
        <f t="shared" si="180"/>
        <v>13.321187439717072</v>
      </c>
      <c r="L89" s="15">
        <f t="shared" si="180"/>
        <v>7.9412710320437254</v>
      </c>
      <c r="M89" s="15">
        <f t="shared" si="180"/>
        <v>0.72875361697567254</v>
      </c>
      <c r="N89" s="28">
        <f t="shared" si="166"/>
        <v>7421</v>
      </c>
      <c r="O89" s="15">
        <f t="shared" si="167"/>
        <v>24.484570812558953</v>
      </c>
      <c r="P89" s="15">
        <f t="shared" si="167"/>
        <v>13.340520145532947</v>
      </c>
      <c r="Q89" s="15">
        <f t="shared" si="167"/>
        <v>26.72146610968872</v>
      </c>
      <c r="R89" s="15">
        <f t="shared" si="167"/>
        <v>18.1916183802722</v>
      </c>
      <c r="S89" s="15">
        <f t="shared" si="167"/>
        <v>6.9667160760005382</v>
      </c>
      <c r="T89" s="15">
        <f t="shared" si="167"/>
        <v>1.8326371109014958</v>
      </c>
      <c r="U89" s="15">
        <f t="shared" si="167"/>
        <v>8.4624713650451415</v>
      </c>
      <c r="V89" s="28">
        <f t="shared" si="168"/>
        <v>81</v>
      </c>
      <c r="W89" s="15">
        <f t="shared" si="169"/>
        <v>1.2345679012345678</v>
      </c>
      <c r="X89" s="15">
        <f t="shared" si="169"/>
        <v>3.7037037037037033</v>
      </c>
      <c r="Y89" s="15">
        <f t="shared" si="169"/>
        <v>13.580246913580247</v>
      </c>
      <c r="Z89" s="15">
        <f t="shared" si="169"/>
        <v>16.049382716049383</v>
      </c>
      <c r="AA89" s="15">
        <f t="shared" si="169"/>
        <v>40.74074074074074</v>
      </c>
      <c r="AB89" s="15">
        <f t="shared" si="169"/>
        <v>24.691358024691358</v>
      </c>
      <c r="AC89" s="43">
        <f t="shared" si="170"/>
        <v>12.114754098360656</v>
      </c>
      <c r="AD89" s="28">
        <f t="shared" si="170"/>
        <v>81</v>
      </c>
      <c r="AE89" s="15">
        <f t="shared" si="171"/>
        <v>25.925925925925924</v>
      </c>
      <c r="AF89" s="15">
        <f t="shared" si="171"/>
        <v>13.580246913580247</v>
      </c>
      <c r="AG89" s="15">
        <f t="shared" si="171"/>
        <v>13.580246913580247</v>
      </c>
      <c r="AH89" s="15">
        <f t="shared" si="171"/>
        <v>6.1728395061728394</v>
      </c>
      <c r="AI89" s="15">
        <f t="shared" si="171"/>
        <v>25.925925925925924</v>
      </c>
      <c r="AJ89" s="15">
        <f t="shared" si="171"/>
        <v>14.814814814814813</v>
      </c>
      <c r="AK89" s="43">
        <f t="shared" si="172"/>
        <v>3.0144927536231885</v>
      </c>
    </row>
    <row r="90" spans="1:37" ht="15" customHeight="1" x14ac:dyDescent="0.15">
      <c r="A90" s="13"/>
      <c r="B90" s="26"/>
      <c r="C90" s="129" t="s">
        <v>138</v>
      </c>
      <c r="D90" s="28">
        <f t="shared" si="164"/>
        <v>355</v>
      </c>
      <c r="E90" s="15">
        <f t="shared" ref="E90:M90" si="181">IF($D90=0,0,E231/$D90*100)</f>
        <v>0.56338028169014087</v>
      </c>
      <c r="F90" s="15">
        <f t="shared" si="181"/>
        <v>8.169014084507042</v>
      </c>
      <c r="G90" s="15">
        <f t="shared" si="181"/>
        <v>2.535211267605634</v>
      </c>
      <c r="H90" s="15">
        <f t="shared" si="181"/>
        <v>25.915492957746476</v>
      </c>
      <c r="I90" s="15">
        <f t="shared" si="181"/>
        <v>18.028169014084508</v>
      </c>
      <c r="J90" s="15">
        <f t="shared" si="181"/>
        <v>15.492957746478872</v>
      </c>
      <c r="K90" s="15">
        <f t="shared" si="181"/>
        <v>18.87323943661972</v>
      </c>
      <c r="L90" s="15">
        <f t="shared" si="181"/>
        <v>9.295774647887324</v>
      </c>
      <c r="M90" s="15">
        <f t="shared" si="181"/>
        <v>1.1267605633802817</v>
      </c>
      <c r="N90" s="28">
        <f t="shared" si="166"/>
        <v>233</v>
      </c>
      <c r="O90" s="15">
        <f t="shared" si="167"/>
        <v>11.158798283261802</v>
      </c>
      <c r="P90" s="15">
        <f t="shared" si="167"/>
        <v>23.175965665236049</v>
      </c>
      <c r="Q90" s="15">
        <f t="shared" si="167"/>
        <v>27.038626609442062</v>
      </c>
      <c r="R90" s="15">
        <f t="shared" si="167"/>
        <v>31.330472103004293</v>
      </c>
      <c r="S90" s="15">
        <f t="shared" si="167"/>
        <v>6.0085836909871242</v>
      </c>
      <c r="T90" s="15">
        <f t="shared" si="167"/>
        <v>0.42918454935622319</v>
      </c>
      <c r="U90" s="15">
        <f t="shared" si="167"/>
        <v>0.85836909871244638</v>
      </c>
      <c r="V90" s="28">
        <f t="shared" si="168"/>
        <v>12</v>
      </c>
      <c r="W90" s="15">
        <f t="shared" si="169"/>
        <v>8.3333333333333321</v>
      </c>
      <c r="X90" s="15">
        <f t="shared" si="169"/>
        <v>8.3333333333333321</v>
      </c>
      <c r="Y90" s="15">
        <f t="shared" si="169"/>
        <v>16.666666666666664</v>
      </c>
      <c r="Z90" s="15">
        <f t="shared" si="169"/>
        <v>8.3333333333333321</v>
      </c>
      <c r="AA90" s="15">
        <f t="shared" si="169"/>
        <v>16.666666666666664</v>
      </c>
      <c r="AB90" s="15">
        <f t="shared" si="169"/>
        <v>41.666666666666671</v>
      </c>
      <c r="AC90" s="43">
        <f t="shared" si="170"/>
        <v>6.4285714285714288</v>
      </c>
      <c r="AD90" s="28">
        <f t="shared" si="170"/>
        <v>12</v>
      </c>
      <c r="AE90" s="15">
        <f t="shared" si="171"/>
        <v>50</v>
      </c>
      <c r="AF90" s="15">
        <f t="shared" si="171"/>
        <v>8.3333333333333321</v>
      </c>
      <c r="AG90" s="15">
        <f t="shared" si="171"/>
        <v>8.3333333333333321</v>
      </c>
      <c r="AH90" s="15">
        <f t="shared" si="171"/>
        <v>0</v>
      </c>
      <c r="AI90" s="15">
        <f t="shared" si="171"/>
        <v>8.3333333333333321</v>
      </c>
      <c r="AJ90" s="15">
        <f t="shared" si="171"/>
        <v>25</v>
      </c>
      <c r="AK90" s="43">
        <f t="shared" si="172"/>
        <v>0.77777777777777779</v>
      </c>
    </row>
    <row r="91" spans="1:37" ht="15" customHeight="1" x14ac:dyDescent="0.15">
      <c r="A91" s="13"/>
      <c r="B91" s="14" t="s">
        <v>2</v>
      </c>
      <c r="C91" s="53" t="s">
        <v>90</v>
      </c>
      <c r="D91" s="8">
        <f t="shared" si="164"/>
        <v>20909</v>
      </c>
      <c r="E91" s="8">
        <f t="shared" ref="E91:M91" si="182">E232</f>
        <v>741</v>
      </c>
      <c r="F91" s="8">
        <f t="shared" si="182"/>
        <v>544</v>
      </c>
      <c r="G91" s="8">
        <f t="shared" si="182"/>
        <v>637</v>
      </c>
      <c r="H91" s="8">
        <f t="shared" si="182"/>
        <v>3553</v>
      </c>
      <c r="I91" s="8">
        <f t="shared" si="182"/>
        <v>3951</v>
      </c>
      <c r="J91" s="8">
        <f t="shared" si="182"/>
        <v>3962</v>
      </c>
      <c r="K91" s="8">
        <f t="shared" si="182"/>
        <v>4179</v>
      </c>
      <c r="L91" s="8">
        <f t="shared" si="182"/>
        <v>3018</v>
      </c>
      <c r="M91" s="8">
        <f t="shared" si="182"/>
        <v>324</v>
      </c>
      <c r="N91" s="8">
        <f t="shared" si="166"/>
        <v>16048</v>
      </c>
      <c r="O91" s="8">
        <f t="shared" ref="O91:U91" si="183">O232</f>
        <v>1523</v>
      </c>
      <c r="P91" s="8">
        <f t="shared" si="183"/>
        <v>2087</v>
      </c>
      <c r="Q91" s="8">
        <f t="shared" si="183"/>
        <v>3757</v>
      </c>
      <c r="R91" s="8">
        <f t="shared" si="183"/>
        <v>3414</v>
      </c>
      <c r="S91" s="8">
        <f t="shared" si="183"/>
        <v>1687</v>
      </c>
      <c r="T91" s="8">
        <f t="shared" si="183"/>
        <v>487</v>
      </c>
      <c r="U91" s="8">
        <f t="shared" si="183"/>
        <v>3093</v>
      </c>
      <c r="V91" s="8">
        <f t="shared" si="168"/>
        <v>847</v>
      </c>
      <c r="W91" s="8">
        <f t="shared" ref="W91:AB91" si="184">W232</f>
        <v>207</v>
      </c>
      <c r="X91" s="8">
        <f t="shared" si="184"/>
        <v>262</v>
      </c>
      <c r="Y91" s="8">
        <f t="shared" si="184"/>
        <v>68</v>
      </c>
      <c r="Z91" s="8">
        <f t="shared" si="184"/>
        <v>44</v>
      </c>
      <c r="AA91" s="8">
        <f t="shared" si="184"/>
        <v>47</v>
      </c>
      <c r="AB91" s="8">
        <f t="shared" si="184"/>
        <v>219</v>
      </c>
      <c r="AC91" s="42">
        <f t="shared" si="170"/>
        <v>3.0509554140127388</v>
      </c>
      <c r="AD91" s="8">
        <f t="shared" si="170"/>
        <v>847</v>
      </c>
      <c r="AE91" s="8">
        <f t="shared" ref="AE91:AJ91" si="185">AE232</f>
        <v>520</v>
      </c>
      <c r="AF91" s="8">
        <f t="shared" si="185"/>
        <v>80</v>
      </c>
      <c r="AG91" s="8">
        <f t="shared" si="185"/>
        <v>38</v>
      </c>
      <c r="AH91" s="8">
        <f t="shared" si="185"/>
        <v>16</v>
      </c>
      <c r="AI91" s="8">
        <f t="shared" si="185"/>
        <v>51</v>
      </c>
      <c r="AJ91" s="8">
        <f t="shared" si="185"/>
        <v>142</v>
      </c>
      <c r="AK91" s="42">
        <f t="shared" si="172"/>
        <v>0.97163120567375882</v>
      </c>
    </row>
    <row r="92" spans="1:37" ht="15" customHeight="1" x14ac:dyDescent="0.15">
      <c r="A92" s="13"/>
      <c r="B92" s="14" t="s">
        <v>3</v>
      </c>
      <c r="C92" s="132"/>
      <c r="D92" s="38">
        <f>IF(SUM(E92:M92)&gt;100,"－",SUM(E92:M92))</f>
        <v>100</v>
      </c>
      <c r="E92" s="38">
        <f t="shared" ref="E92:M92" si="186">E232/$D91*100</f>
        <v>3.5439284518628345</v>
      </c>
      <c r="F92" s="38">
        <f t="shared" si="186"/>
        <v>2.6017504423932278</v>
      </c>
      <c r="G92" s="38">
        <f t="shared" si="186"/>
        <v>3.0465349849347172</v>
      </c>
      <c r="H92" s="38">
        <f t="shared" si="186"/>
        <v>16.992682576880767</v>
      </c>
      <c r="I92" s="38">
        <f t="shared" si="186"/>
        <v>18.896169113778754</v>
      </c>
      <c r="J92" s="38">
        <f t="shared" si="186"/>
        <v>18.948778038165383</v>
      </c>
      <c r="K92" s="38">
        <f t="shared" si="186"/>
        <v>19.986608637428859</v>
      </c>
      <c r="L92" s="38">
        <f t="shared" si="186"/>
        <v>14.433975799894782</v>
      </c>
      <c r="M92" s="38">
        <f t="shared" si="186"/>
        <v>1.5495719546606725</v>
      </c>
      <c r="N92" s="38">
        <f>IF(SUM(O92:U92)&gt;100,"－",SUM(O92:U92))</f>
        <v>100</v>
      </c>
      <c r="O92" s="38">
        <f t="shared" ref="O92:U92" si="187">O232/$N91*100</f>
        <v>9.4902791625124632</v>
      </c>
      <c r="P92" s="38">
        <f t="shared" si="187"/>
        <v>13.004735792622132</v>
      </c>
      <c r="Q92" s="38">
        <f t="shared" si="187"/>
        <v>23.41101694915254</v>
      </c>
      <c r="R92" s="38">
        <f t="shared" si="187"/>
        <v>21.273678963110669</v>
      </c>
      <c r="S92" s="38">
        <f t="shared" si="187"/>
        <v>10.512213359920239</v>
      </c>
      <c r="T92" s="38">
        <f t="shared" si="187"/>
        <v>3.0346460618145565</v>
      </c>
      <c r="U92" s="38">
        <f t="shared" si="187"/>
        <v>19.273429710867397</v>
      </c>
      <c r="V92" s="38">
        <f>IF(SUM(W92:AB92)&gt;100,"－",SUM(W92:AB92))</f>
        <v>100</v>
      </c>
      <c r="W92" s="38">
        <f t="shared" ref="W92:AB92" si="188">W232/$V91*100</f>
        <v>24.439197166469896</v>
      </c>
      <c r="X92" s="38">
        <f t="shared" si="188"/>
        <v>30.932703659976386</v>
      </c>
      <c r="Y92" s="38">
        <f t="shared" si="188"/>
        <v>8.0283353010625742</v>
      </c>
      <c r="Z92" s="38">
        <f t="shared" si="188"/>
        <v>5.1948051948051948</v>
      </c>
      <c r="AA92" s="38">
        <f t="shared" si="188"/>
        <v>5.548996458087367</v>
      </c>
      <c r="AB92" s="38">
        <f t="shared" si="188"/>
        <v>25.855962219598581</v>
      </c>
      <c r="AC92" s="39" t="s">
        <v>100</v>
      </c>
      <c r="AD92" s="38">
        <f>IF(SUM(AE92:AJ92)&gt;100,"－",SUM(AE92:AJ92))</f>
        <v>100</v>
      </c>
      <c r="AE92" s="38">
        <f t="shared" ref="AE92:AJ92" si="189">AE232/$AD91*100</f>
        <v>61.393152302243216</v>
      </c>
      <c r="AF92" s="38">
        <f t="shared" si="189"/>
        <v>9.445100354191263</v>
      </c>
      <c r="AG92" s="38">
        <f t="shared" si="189"/>
        <v>4.4864226682408495</v>
      </c>
      <c r="AH92" s="38">
        <f t="shared" si="189"/>
        <v>1.8890200708382525</v>
      </c>
      <c r="AI92" s="38">
        <f t="shared" si="189"/>
        <v>6.0212514757969302</v>
      </c>
      <c r="AJ92" s="38">
        <f t="shared" si="189"/>
        <v>16.765053128689491</v>
      </c>
      <c r="AK92" s="39" t="s">
        <v>100</v>
      </c>
    </row>
    <row r="93" spans="1:37" ht="15" customHeight="1" x14ac:dyDescent="0.15">
      <c r="A93" s="13"/>
      <c r="B93" s="14" t="s">
        <v>4</v>
      </c>
      <c r="C93" s="131" t="s">
        <v>303</v>
      </c>
      <c r="D93" s="28">
        <f t="shared" ref="D93:D103" si="190">D234</f>
        <v>456</v>
      </c>
      <c r="E93" s="15">
        <f t="shared" ref="E93:M93" si="191">IF($D93=0,0,E234/$D93*100)</f>
        <v>2.4122807017543857</v>
      </c>
      <c r="F93" s="15">
        <f t="shared" si="191"/>
        <v>1.9736842105263157</v>
      </c>
      <c r="G93" s="15">
        <f t="shared" si="191"/>
        <v>2.4122807017543857</v>
      </c>
      <c r="H93" s="15">
        <f t="shared" si="191"/>
        <v>17.324561403508774</v>
      </c>
      <c r="I93" s="15">
        <f t="shared" si="191"/>
        <v>18.201754385964914</v>
      </c>
      <c r="J93" s="15">
        <f t="shared" si="191"/>
        <v>23.684210526315788</v>
      </c>
      <c r="K93" s="15">
        <f t="shared" si="191"/>
        <v>16.666666666666664</v>
      </c>
      <c r="L93" s="15">
        <f t="shared" si="191"/>
        <v>14.473684210526317</v>
      </c>
      <c r="M93" s="15">
        <f t="shared" si="191"/>
        <v>2.8508771929824559</v>
      </c>
      <c r="N93" s="28">
        <f t="shared" ref="N93:N103" si="192">N234</f>
        <v>409</v>
      </c>
      <c r="O93" s="15">
        <f t="shared" ref="O93:U102" si="193">IF($N93=0,0,O234/$N93*100)</f>
        <v>11.002444987775061</v>
      </c>
      <c r="P93" s="15">
        <f t="shared" si="193"/>
        <v>13.202933985330073</v>
      </c>
      <c r="Q93" s="15">
        <f t="shared" si="193"/>
        <v>24.69437652811736</v>
      </c>
      <c r="R93" s="15">
        <f t="shared" si="193"/>
        <v>22.004889975550121</v>
      </c>
      <c r="S93" s="15">
        <f t="shared" si="193"/>
        <v>10.024449877750612</v>
      </c>
      <c r="T93" s="15">
        <f t="shared" si="193"/>
        <v>2.6894865525672369</v>
      </c>
      <c r="U93" s="15">
        <f t="shared" si="193"/>
        <v>16.381418092909534</v>
      </c>
      <c r="V93" s="28">
        <f t="shared" ref="V93:V103" si="194">V234</f>
        <v>72</v>
      </c>
      <c r="W93" s="15">
        <f t="shared" ref="W93:AB102" si="195">IF($V93=0,0,W234/$V93*100)</f>
        <v>52.777777777777779</v>
      </c>
      <c r="X93" s="15">
        <f t="shared" si="195"/>
        <v>29.166666666666668</v>
      </c>
      <c r="Y93" s="15">
        <f t="shared" si="195"/>
        <v>2.7777777777777777</v>
      </c>
      <c r="Z93" s="15">
        <f t="shared" si="195"/>
        <v>0</v>
      </c>
      <c r="AA93" s="15">
        <f t="shared" si="195"/>
        <v>0</v>
      </c>
      <c r="AB93" s="15">
        <f t="shared" si="195"/>
        <v>15.277777777777779</v>
      </c>
      <c r="AC93" s="43">
        <f t="shared" ref="AC93:AD103" si="196">AC234</f>
        <v>0.68852459016393441</v>
      </c>
      <c r="AD93" s="28">
        <f t="shared" si="196"/>
        <v>72</v>
      </c>
      <c r="AE93" s="15">
        <f t="shared" ref="AE93:AJ102" si="197">IF($AD93=0,0,AE234/$AD93*100)</f>
        <v>80.555555555555557</v>
      </c>
      <c r="AF93" s="15">
        <f t="shared" si="197"/>
        <v>6.9444444444444446</v>
      </c>
      <c r="AG93" s="15">
        <f t="shared" si="197"/>
        <v>0</v>
      </c>
      <c r="AH93" s="15">
        <f t="shared" si="197"/>
        <v>0</v>
      </c>
      <c r="AI93" s="15">
        <f t="shared" si="197"/>
        <v>0</v>
      </c>
      <c r="AJ93" s="15">
        <f t="shared" si="197"/>
        <v>12.5</v>
      </c>
      <c r="AK93" s="43">
        <f t="shared" ref="AK93:AK103" si="198">AK234</f>
        <v>7.9365079365079361E-2</v>
      </c>
    </row>
    <row r="94" spans="1:37" ht="15" customHeight="1" x14ac:dyDescent="0.15">
      <c r="A94" s="13"/>
      <c r="B94" s="14"/>
      <c r="C94" s="131" t="s">
        <v>302</v>
      </c>
      <c r="D94" s="28">
        <f t="shared" si="190"/>
        <v>2849</v>
      </c>
      <c r="E94" s="15">
        <f t="shared" ref="E94:M94" si="199">IF($D94=0,0,E235/$D94*100)</f>
        <v>1.5093015093015094</v>
      </c>
      <c r="F94" s="15">
        <f t="shared" si="199"/>
        <v>1.2636012636012635</v>
      </c>
      <c r="G94" s="15">
        <f t="shared" si="199"/>
        <v>2.2815022815022812</v>
      </c>
      <c r="H94" s="15">
        <f t="shared" si="199"/>
        <v>14.46121446121446</v>
      </c>
      <c r="I94" s="15">
        <f t="shared" si="199"/>
        <v>18.813618813618813</v>
      </c>
      <c r="J94" s="15">
        <f t="shared" si="199"/>
        <v>21.13022113022113</v>
      </c>
      <c r="K94" s="15">
        <f t="shared" si="199"/>
        <v>22.569322569322569</v>
      </c>
      <c r="L94" s="15">
        <f t="shared" si="199"/>
        <v>15.795015795015797</v>
      </c>
      <c r="M94" s="15">
        <f t="shared" si="199"/>
        <v>2.1762021762021759</v>
      </c>
      <c r="N94" s="28">
        <f t="shared" si="192"/>
        <v>2180</v>
      </c>
      <c r="O94" s="15">
        <f t="shared" si="193"/>
        <v>8.1192660550458715</v>
      </c>
      <c r="P94" s="15">
        <f t="shared" si="193"/>
        <v>12.844036697247708</v>
      </c>
      <c r="Q94" s="15">
        <f t="shared" si="193"/>
        <v>22.889908256880734</v>
      </c>
      <c r="R94" s="15">
        <f t="shared" si="193"/>
        <v>24.449541284403669</v>
      </c>
      <c r="S94" s="15">
        <f t="shared" si="193"/>
        <v>11.238532110091743</v>
      </c>
      <c r="T94" s="15">
        <f t="shared" si="193"/>
        <v>3.0275229357798166</v>
      </c>
      <c r="U94" s="15">
        <f t="shared" si="193"/>
        <v>17.431192660550458</v>
      </c>
      <c r="V94" s="28">
        <f t="shared" si="194"/>
        <v>225</v>
      </c>
      <c r="W94" s="15">
        <f t="shared" si="195"/>
        <v>34.666666666666671</v>
      </c>
      <c r="X94" s="15">
        <f t="shared" si="195"/>
        <v>35.111111111111107</v>
      </c>
      <c r="Y94" s="15">
        <f t="shared" si="195"/>
        <v>6.2222222222222223</v>
      </c>
      <c r="Z94" s="15">
        <f t="shared" si="195"/>
        <v>0.44444444444444442</v>
      </c>
      <c r="AA94" s="15">
        <f t="shared" si="195"/>
        <v>0.88888888888888884</v>
      </c>
      <c r="AB94" s="15">
        <f t="shared" si="195"/>
        <v>22.666666666666664</v>
      </c>
      <c r="AC94" s="43">
        <f t="shared" si="196"/>
        <v>1.2758620689655173</v>
      </c>
      <c r="AD94" s="28">
        <f t="shared" si="196"/>
        <v>225</v>
      </c>
      <c r="AE94" s="15">
        <f t="shared" si="197"/>
        <v>70.666666666666671</v>
      </c>
      <c r="AF94" s="15">
        <f t="shared" si="197"/>
        <v>9.7777777777777786</v>
      </c>
      <c r="AG94" s="15">
        <f t="shared" si="197"/>
        <v>1.7777777777777777</v>
      </c>
      <c r="AH94" s="15">
        <f t="shared" si="197"/>
        <v>1.3333333333333335</v>
      </c>
      <c r="AI94" s="15">
        <f t="shared" si="197"/>
        <v>1.7777777777777777</v>
      </c>
      <c r="AJ94" s="15">
        <f t="shared" si="197"/>
        <v>14.666666666666666</v>
      </c>
      <c r="AK94" s="43">
        <f t="shared" si="198"/>
        <v>0.32291666666666669</v>
      </c>
    </row>
    <row r="95" spans="1:37" ht="15" customHeight="1" x14ac:dyDescent="0.15">
      <c r="A95" s="13"/>
      <c r="B95" s="14"/>
      <c r="C95" s="131" t="s">
        <v>301</v>
      </c>
      <c r="D95" s="28">
        <f t="shared" si="190"/>
        <v>4302</v>
      </c>
      <c r="E95" s="15">
        <f t="shared" ref="E95:M95" si="200">IF($D95=0,0,E236/$D95*100)</f>
        <v>1.6503951650395163</v>
      </c>
      <c r="F95" s="15">
        <f t="shared" si="200"/>
        <v>1.3249651324965133</v>
      </c>
      <c r="G95" s="15">
        <f t="shared" si="200"/>
        <v>1.6503951650395163</v>
      </c>
      <c r="H95" s="15">
        <f t="shared" si="200"/>
        <v>15.853091585309159</v>
      </c>
      <c r="I95" s="15">
        <f t="shared" si="200"/>
        <v>19.130636913063693</v>
      </c>
      <c r="J95" s="15">
        <f t="shared" si="200"/>
        <v>19.688516968851697</v>
      </c>
      <c r="K95" s="15">
        <f t="shared" si="200"/>
        <v>20.455602045560202</v>
      </c>
      <c r="L95" s="15">
        <f t="shared" si="200"/>
        <v>18.758716875871688</v>
      </c>
      <c r="M95" s="15">
        <f t="shared" si="200"/>
        <v>1.4876801487680149</v>
      </c>
      <c r="N95" s="28">
        <f t="shared" si="192"/>
        <v>3351</v>
      </c>
      <c r="O95" s="15">
        <f t="shared" si="193"/>
        <v>8.236347358997314</v>
      </c>
      <c r="P95" s="15">
        <f t="shared" si="193"/>
        <v>12.444046553267682</v>
      </c>
      <c r="Q95" s="15">
        <f t="shared" si="193"/>
        <v>22.858848105043268</v>
      </c>
      <c r="R95" s="15">
        <f t="shared" si="193"/>
        <v>23.366159355416293</v>
      </c>
      <c r="S95" s="15">
        <f t="shared" si="193"/>
        <v>12.026260817666367</v>
      </c>
      <c r="T95" s="15">
        <f t="shared" si="193"/>
        <v>3.0140256639809011</v>
      </c>
      <c r="U95" s="15">
        <f t="shared" si="193"/>
        <v>18.05431214562817</v>
      </c>
      <c r="V95" s="28">
        <f t="shared" si="194"/>
        <v>212</v>
      </c>
      <c r="W95" s="15">
        <f t="shared" si="195"/>
        <v>19.811320754716981</v>
      </c>
      <c r="X95" s="15">
        <f t="shared" si="195"/>
        <v>34.905660377358487</v>
      </c>
      <c r="Y95" s="15">
        <f t="shared" si="195"/>
        <v>10.849056603773585</v>
      </c>
      <c r="Z95" s="15">
        <f t="shared" si="195"/>
        <v>5.1886792452830193</v>
      </c>
      <c r="AA95" s="15">
        <f t="shared" si="195"/>
        <v>5.1886792452830193</v>
      </c>
      <c r="AB95" s="15">
        <f t="shared" si="195"/>
        <v>24.056603773584907</v>
      </c>
      <c r="AC95" s="43">
        <f t="shared" si="196"/>
        <v>3.2360248447204967</v>
      </c>
      <c r="AD95" s="28">
        <f t="shared" si="196"/>
        <v>212</v>
      </c>
      <c r="AE95" s="15">
        <f t="shared" si="197"/>
        <v>59.433962264150942</v>
      </c>
      <c r="AF95" s="15">
        <f t="shared" si="197"/>
        <v>9.9056603773584904</v>
      </c>
      <c r="AG95" s="15">
        <f t="shared" si="197"/>
        <v>5.1886792452830193</v>
      </c>
      <c r="AH95" s="15">
        <f t="shared" si="197"/>
        <v>1.8867924528301887</v>
      </c>
      <c r="AI95" s="15">
        <f t="shared" si="197"/>
        <v>7.5471698113207548</v>
      </c>
      <c r="AJ95" s="15">
        <f t="shared" si="197"/>
        <v>16.037735849056602</v>
      </c>
      <c r="AK95" s="43">
        <f t="shared" si="198"/>
        <v>1.2359550561797752</v>
      </c>
    </row>
    <row r="96" spans="1:37" ht="15" customHeight="1" x14ac:dyDescent="0.15">
      <c r="A96" s="13"/>
      <c r="B96" s="14"/>
      <c r="C96" s="131" t="s">
        <v>300</v>
      </c>
      <c r="D96" s="28">
        <f t="shared" si="190"/>
        <v>3495</v>
      </c>
      <c r="E96" s="15">
        <f t="shared" ref="E96:M96" si="201">IF($D96=0,0,E237/$D96*100)</f>
        <v>1.4306151645207439</v>
      </c>
      <c r="F96" s="15">
        <f t="shared" si="201"/>
        <v>1.6022889842632331</v>
      </c>
      <c r="G96" s="15">
        <f t="shared" si="201"/>
        <v>2.4034334763948499</v>
      </c>
      <c r="H96" s="15">
        <f t="shared" si="201"/>
        <v>15.479256080114448</v>
      </c>
      <c r="I96" s="15">
        <f t="shared" si="201"/>
        <v>21.230329041487838</v>
      </c>
      <c r="J96" s="15">
        <f t="shared" si="201"/>
        <v>19.628040057224609</v>
      </c>
      <c r="K96" s="15">
        <f t="shared" si="201"/>
        <v>22.288984263233193</v>
      </c>
      <c r="L96" s="15">
        <f t="shared" si="201"/>
        <v>15.021459227467812</v>
      </c>
      <c r="M96" s="15">
        <f t="shared" si="201"/>
        <v>0.91559370529327622</v>
      </c>
      <c r="N96" s="28">
        <f t="shared" si="192"/>
        <v>2358</v>
      </c>
      <c r="O96" s="15">
        <f t="shared" si="193"/>
        <v>8.9058524173027998</v>
      </c>
      <c r="P96" s="15">
        <f t="shared" si="193"/>
        <v>12.892281594571669</v>
      </c>
      <c r="Q96" s="15">
        <f t="shared" si="193"/>
        <v>22.434266327396099</v>
      </c>
      <c r="R96" s="15">
        <f t="shared" si="193"/>
        <v>19.168787107718405</v>
      </c>
      <c r="S96" s="15">
        <f t="shared" si="193"/>
        <v>10.559796437659033</v>
      </c>
      <c r="T96" s="15">
        <f t="shared" si="193"/>
        <v>4.0712468193384224</v>
      </c>
      <c r="U96" s="15">
        <f t="shared" si="193"/>
        <v>21.967769296013572</v>
      </c>
      <c r="V96" s="28">
        <f t="shared" si="194"/>
        <v>123</v>
      </c>
      <c r="W96" s="15">
        <f t="shared" si="195"/>
        <v>14.634146341463413</v>
      </c>
      <c r="X96" s="15">
        <f t="shared" si="195"/>
        <v>25.203252032520325</v>
      </c>
      <c r="Y96" s="15">
        <f t="shared" si="195"/>
        <v>8.9430894308943092</v>
      </c>
      <c r="Z96" s="15">
        <f t="shared" si="195"/>
        <v>9.7560975609756095</v>
      </c>
      <c r="AA96" s="15">
        <f t="shared" si="195"/>
        <v>10.569105691056912</v>
      </c>
      <c r="AB96" s="15">
        <f t="shared" si="195"/>
        <v>30.894308943089431</v>
      </c>
      <c r="AC96" s="43">
        <f t="shared" si="196"/>
        <v>4.447058823529412</v>
      </c>
      <c r="AD96" s="28">
        <f t="shared" si="196"/>
        <v>123</v>
      </c>
      <c r="AE96" s="15">
        <f t="shared" si="197"/>
        <v>47.967479674796749</v>
      </c>
      <c r="AF96" s="15">
        <f t="shared" si="197"/>
        <v>8.1300813008130071</v>
      </c>
      <c r="AG96" s="15">
        <f t="shared" si="197"/>
        <v>9.7560975609756095</v>
      </c>
      <c r="AH96" s="15">
        <f t="shared" si="197"/>
        <v>3.2520325203252036</v>
      </c>
      <c r="AI96" s="15">
        <f t="shared" si="197"/>
        <v>8.1300813008130071</v>
      </c>
      <c r="AJ96" s="15">
        <f t="shared" si="197"/>
        <v>22.76422764227642</v>
      </c>
      <c r="AK96" s="43">
        <f t="shared" si="198"/>
        <v>1.4105263157894736</v>
      </c>
    </row>
    <row r="97" spans="1:37" ht="15" customHeight="1" x14ac:dyDescent="0.15">
      <c r="A97" s="13"/>
      <c r="B97" s="14"/>
      <c r="C97" s="131" t="s">
        <v>299</v>
      </c>
      <c r="D97" s="28">
        <f t="shared" si="190"/>
        <v>2690</v>
      </c>
      <c r="E97" s="15">
        <f t="shared" ref="E97:M97" si="202">IF($D97=0,0,E238/$D97*100)</f>
        <v>2.0074349442379185</v>
      </c>
      <c r="F97" s="15">
        <f t="shared" si="202"/>
        <v>3.2342007434944238</v>
      </c>
      <c r="G97" s="15">
        <f t="shared" si="202"/>
        <v>4.0892193308550189</v>
      </c>
      <c r="H97" s="15">
        <f t="shared" si="202"/>
        <v>17.100371747211895</v>
      </c>
      <c r="I97" s="15">
        <f t="shared" si="202"/>
        <v>18.28996282527881</v>
      </c>
      <c r="J97" s="15">
        <f t="shared" si="202"/>
        <v>19.368029739776951</v>
      </c>
      <c r="K97" s="15">
        <f t="shared" si="202"/>
        <v>20.483271375464685</v>
      </c>
      <c r="L97" s="15">
        <f t="shared" si="202"/>
        <v>12.788104089219331</v>
      </c>
      <c r="M97" s="15">
        <f t="shared" si="202"/>
        <v>2.6394052044609664</v>
      </c>
      <c r="N97" s="28">
        <f t="shared" si="192"/>
        <v>1736</v>
      </c>
      <c r="O97" s="15">
        <f t="shared" si="193"/>
        <v>7.7188940092165899</v>
      </c>
      <c r="P97" s="15">
        <f t="shared" si="193"/>
        <v>11.52073732718894</v>
      </c>
      <c r="Q97" s="15">
        <f t="shared" si="193"/>
        <v>22.177419354838708</v>
      </c>
      <c r="R97" s="15">
        <f t="shared" si="193"/>
        <v>21.889400921658986</v>
      </c>
      <c r="S97" s="15">
        <f t="shared" si="193"/>
        <v>10.080645161290322</v>
      </c>
      <c r="T97" s="15">
        <f t="shared" si="193"/>
        <v>1.7857142857142856</v>
      </c>
      <c r="U97" s="15">
        <f t="shared" si="193"/>
        <v>24.827188940092164</v>
      </c>
      <c r="V97" s="28">
        <f t="shared" si="194"/>
        <v>75</v>
      </c>
      <c r="W97" s="15">
        <f t="shared" si="195"/>
        <v>13.333333333333334</v>
      </c>
      <c r="X97" s="15">
        <f t="shared" si="195"/>
        <v>32</v>
      </c>
      <c r="Y97" s="15">
        <f t="shared" si="195"/>
        <v>8</v>
      </c>
      <c r="Z97" s="15">
        <f t="shared" si="195"/>
        <v>12</v>
      </c>
      <c r="AA97" s="15">
        <f t="shared" si="195"/>
        <v>5.3333333333333339</v>
      </c>
      <c r="AB97" s="15">
        <f t="shared" si="195"/>
        <v>29.333333333333332</v>
      </c>
      <c r="AC97" s="43">
        <f t="shared" si="196"/>
        <v>4.132075471698113</v>
      </c>
      <c r="AD97" s="28">
        <f t="shared" si="196"/>
        <v>75</v>
      </c>
      <c r="AE97" s="15">
        <f t="shared" si="197"/>
        <v>61.333333333333329</v>
      </c>
      <c r="AF97" s="15">
        <f t="shared" si="197"/>
        <v>6.666666666666667</v>
      </c>
      <c r="AG97" s="15">
        <f t="shared" si="197"/>
        <v>4</v>
      </c>
      <c r="AH97" s="15">
        <f t="shared" si="197"/>
        <v>2.666666666666667</v>
      </c>
      <c r="AI97" s="15">
        <f t="shared" si="197"/>
        <v>9.3333333333333339</v>
      </c>
      <c r="AJ97" s="15">
        <f t="shared" si="197"/>
        <v>16</v>
      </c>
      <c r="AK97" s="43">
        <f t="shared" si="198"/>
        <v>1.1111111111111112</v>
      </c>
    </row>
    <row r="98" spans="1:37" ht="15" customHeight="1" x14ac:dyDescent="0.15">
      <c r="A98" s="13"/>
      <c r="B98" s="14"/>
      <c r="C98" s="131" t="s">
        <v>298</v>
      </c>
      <c r="D98" s="28">
        <f t="shared" si="190"/>
        <v>1876</v>
      </c>
      <c r="E98" s="15">
        <f t="shared" ref="E98:M98" si="203">IF($D98=0,0,E239/$D98*100)</f>
        <v>1.812366737739872</v>
      </c>
      <c r="F98" s="15">
        <f t="shared" si="203"/>
        <v>1.7057569296375266</v>
      </c>
      <c r="G98" s="15">
        <f t="shared" si="203"/>
        <v>2.4520255863539444</v>
      </c>
      <c r="H98" s="15">
        <f t="shared" si="203"/>
        <v>17.590618336886994</v>
      </c>
      <c r="I98" s="15">
        <f t="shared" si="203"/>
        <v>19.616204690831555</v>
      </c>
      <c r="J98" s="15">
        <f t="shared" si="203"/>
        <v>21.268656716417912</v>
      </c>
      <c r="K98" s="15">
        <f t="shared" si="203"/>
        <v>21.748400852878465</v>
      </c>
      <c r="L98" s="15">
        <f t="shared" si="203"/>
        <v>13.219616204690832</v>
      </c>
      <c r="M98" s="15">
        <f t="shared" si="203"/>
        <v>0.5863539445628998</v>
      </c>
      <c r="N98" s="28">
        <f t="shared" si="192"/>
        <v>1527</v>
      </c>
      <c r="O98" s="15">
        <f t="shared" si="193"/>
        <v>8.0550098231827114</v>
      </c>
      <c r="P98" s="15">
        <f t="shared" si="193"/>
        <v>14.603798297314995</v>
      </c>
      <c r="Q98" s="15">
        <f t="shared" si="193"/>
        <v>23.772102161100197</v>
      </c>
      <c r="R98" s="15">
        <f t="shared" si="193"/>
        <v>19.122462344466275</v>
      </c>
      <c r="S98" s="15">
        <f t="shared" si="193"/>
        <v>13.883431565160445</v>
      </c>
      <c r="T98" s="15">
        <f t="shared" si="193"/>
        <v>7.2036673215455131</v>
      </c>
      <c r="U98" s="15">
        <f t="shared" si="193"/>
        <v>13.359528487229863</v>
      </c>
      <c r="V98" s="28">
        <f t="shared" si="194"/>
        <v>41</v>
      </c>
      <c r="W98" s="15">
        <f t="shared" si="195"/>
        <v>14.634146341463413</v>
      </c>
      <c r="X98" s="15">
        <f t="shared" si="195"/>
        <v>19.512195121951219</v>
      </c>
      <c r="Y98" s="15">
        <f t="shared" si="195"/>
        <v>14.634146341463413</v>
      </c>
      <c r="Z98" s="15">
        <f t="shared" si="195"/>
        <v>7.3170731707317067</v>
      </c>
      <c r="AA98" s="15">
        <f t="shared" si="195"/>
        <v>12.195121951219512</v>
      </c>
      <c r="AB98" s="15">
        <f t="shared" si="195"/>
        <v>31.707317073170731</v>
      </c>
      <c r="AC98" s="43">
        <f t="shared" si="196"/>
        <v>5.8214285714285712</v>
      </c>
      <c r="AD98" s="28">
        <f t="shared" si="196"/>
        <v>41</v>
      </c>
      <c r="AE98" s="15">
        <f t="shared" si="197"/>
        <v>51.219512195121951</v>
      </c>
      <c r="AF98" s="15">
        <f t="shared" si="197"/>
        <v>14.634146341463413</v>
      </c>
      <c r="AG98" s="15">
        <f t="shared" si="197"/>
        <v>7.3170731707317067</v>
      </c>
      <c r="AH98" s="15">
        <f t="shared" si="197"/>
        <v>2.4390243902439024</v>
      </c>
      <c r="AI98" s="15">
        <f t="shared" si="197"/>
        <v>7.3170731707317067</v>
      </c>
      <c r="AJ98" s="15">
        <f t="shared" si="197"/>
        <v>17.073170731707318</v>
      </c>
      <c r="AK98" s="43">
        <f t="shared" si="198"/>
        <v>1.2352941176470589</v>
      </c>
    </row>
    <row r="99" spans="1:37" ht="15" customHeight="1" x14ac:dyDescent="0.15">
      <c r="A99" s="13"/>
      <c r="B99" s="14"/>
      <c r="C99" s="131" t="s">
        <v>297</v>
      </c>
      <c r="D99" s="28">
        <f t="shared" si="190"/>
        <v>2556</v>
      </c>
      <c r="E99" s="15">
        <f t="shared" ref="E99:M99" si="204">IF($D99=0,0,E240/$D99*100)</f>
        <v>4.9687010954616593</v>
      </c>
      <c r="F99" s="15">
        <f t="shared" si="204"/>
        <v>3.2081377151799684</v>
      </c>
      <c r="G99" s="15">
        <f t="shared" si="204"/>
        <v>4.3035993740219087</v>
      </c>
      <c r="H99" s="15">
        <f t="shared" si="204"/>
        <v>18.74021909233177</v>
      </c>
      <c r="I99" s="15">
        <f t="shared" si="204"/>
        <v>17.527386541471049</v>
      </c>
      <c r="J99" s="15">
        <f t="shared" si="204"/>
        <v>17.05790297339593</v>
      </c>
      <c r="K99" s="15">
        <f t="shared" si="204"/>
        <v>19.014084507042252</v>
      </c>
      <c r="L99" s="15">
        <f t="shared" si="204"/>
        <v>13.693270735524257</v>
      </c>
      <c r="M99" s="15">
        <f t="shared" si="204"/>
        <v>1.4866979655712049</v>
      </c>
      <c r="N99" s="28">
        <f t="shared" si="192"/>
        <v>2169</v>
      </c>
      <c r="O99" s="15">
        <f t="shared" si="193"/>
        <v>13.324112494236976</v>
      </c>
      <c r="P99" s="15">
        <f t="shared" si="193"/>
        <v>16.136468418626094</v>
      </c>
      <c r="Q99" s="15">
        <f t="shared" si="193"/>
        <v>27.293683725218994</v>
      </c>
      <c r="R99" s="15">
        <f t="shared" si="193"/>
        <v>23.144306131857999</v>
      </c>
      <c r="S99" s="15">
        <f t="shared" si="193"/>
        <v>9.2669432918395582</v>
      </c>
      <c r="T99" s="15">
        <f t="shared" si="193"/>
        <v>1.9363762102351314</v>
      </c>
      <c r="U99" s="15">
        <f t="shared" si="193"/>
        <v>8.898109727985247</v>
      </c>
      <c r="V99" s="28">
        <f t="shared" si="194"/>
        <v>48</v>
      </c>
      <c r="W99" s="15">
        <f t="shared" si="195"/>
        <v>18.75</v>
      </c>
      <c r="X99" s="15">
        <f t="shared" si="195"/>
        <v>27.083333333333332</v>
      </c>
      <c r="Y99" s="15">
        <f t="shared" si="195"/>
        <v>4.1666666666666661</v>
      </c>
      <c r="Z99" s="15">
        <f t="shared" si="195"/>
        <v>10.416666666666668</v>
      </c>
      <c r="AA99" s="15">
        <f t="shared" si="195"/>
        <v>12.5</v>
      </c>
      <c r="AB99" s="15">
        <f t="shared" si="195"/>
        <v>27.083333333333332</v>
      </c>
      <c r="AC99" s="43">
        <f t="shared" si="196"/>
        <v>5.6571428571428575</v>
      </c>
      <c r="AD99" s="28">
        <f t="shared" si="196"/>
        <v>48</v>
      </c>
      <c r="AE99" s="15">
        <f t="shared" si="197"/>
        <v>52.083333333333336</v>
      </c>
      <c r="AF99" s="15">
        <f t="shared" si="197"/>
        <v>14.583333333333334</v>
      </c>
      <c r="AG99" s="15">
        <f t="shared" si="197"/>
        <v>6.25</v>
      </c>
      <c r="AH99" s="15">
        <f t="shared" si="197"/>
        <v>2.083333333333333</v>
      </c>
      <c r="AI99" s="15">
        <f t="shared" si="197"/>
        <v>12.5</v>
      </c>
      <c r="AJ99" s="15">
        <f t="shared" si="197"/>
        <v>12.5</v>
      </c>
      <c r="AK99" s="43">
        <f t="shared" si="198"/>
        <v>2.2619047619047619</v>
      </c>
    </row>
    <row r="100" spans="1:37" ht="15" customHeight="1" x14ac:dyDescent="0.15">
      <c r="A100" s="13"/>
      <c r="B100" s="14"/>
      <c r="C100" s="131" t="s">
        <v>296</v>
      </c>
      <c r="D100" s="28">
        <f t="shared" si="190"/>
        <v>1562</v>
      </c>
      <c r="E100" s="15">
        <f t="shared" ref="E100:M100" si="205">IF($D100=0,0,E241/$D100*100)</f>
        <v>4.6094750320102431</v>
      </c>
      <c r="F100" s="15">
        <f t="shared" si="205"/>
        <v>6.2740076824583868</v>
      </c>
      <c r="G100" s="15">
        <f t="shared" si="205"/>
        <v>4.2893725992317542</v>
      </c>
      <c r="H100" s="15">
        <f t="shared" si="205"/>
        <v>22.59923175416133</v>
      </c>
      <c r="I100" s="15">
        <f t="shared" si="205"/>
        <v>17.541613316261202</v>
      </c>
      <c r="J100" s="15">
        <f t="shared" si="205"/>
        <v>15.749039692701663</v>
      </c>
      <c r="K100" s="15">
        <f t="shared" si="205"/>
        <v>16.709346991037133</v>
      </c>
      <c r="L100" s="15">
        <f t="shared" si="205"/>
        <v>10.883482714468631</v>
      </c>
      <c r="M100" s="15">
        <f t="shared" si="205"/>
        <v>1.3444302176696543</v>
      </c>
      <c r="N100" s="28">
        <f t="shared" si="192"/>
        <v>1322</v>
      </c>
      <c r="O100" s="15">
        <f t="shared" si="193"/>
        <v>7.6399394856278366</v>
      </c>
      <c r="P100" s="15">
        <f t="shared" si="193"/>
        <v>13.237518910741301</v>
      </c>
      <c r="Q100" s="15">
        <f t="shared" si="193"/>
        <v>28.744326777609679</v>
      </c>
      <c r="R100" s="15">
        <f t="shared" si="193"/>
        <v>22.54160363086233</v>
      </c>
      <c r="S100" s="15">
        <f t="shared" si="193"/>
        <v>8.5476550680786687</v>
      </c>
      <c r="T100" s="15">
        <f t="shared" si="193"/>
        <v>1.6641452344931922</v>
      </c>
      <c r="U100" s="15">
        <f t="shared" si="193"/>
        <v>17.624810892586989</v>
      </c>
      <c r="V100" s="28">
        <f t="shared" si="194"/>
        <v>22</v>
      </c>
      <c r="W100" s="15">
        <f t="shared" si="195"/>
        <v>4.5454545454545459</v>
      </c>
      <c r="X100" s="15">
        <f t="shared" si="195"/>
        <v>18.181818181818183</v>
      </c>
      <c r="Y100" s="15">
        <f t="shared" si="195"/>
        <v>13.636363636363635</v>
      </c>
      <c r="Z100" s="15">
        <f t="shared" si="195"/>
        <v>13.636363636363635</v>
      </c>
      <c r="AA100" s="15">
        <f t="shared" si="195"/>
        <v>22.727272727272727</v>
      </c>
      <c r="AB100" s="15">
        <f t="shared" si="195"/>
        <v>27.27272727272727</v>
      </c>
      <c r="AC100" s="43">
        <f t="shared" si="196"/>
        <v>8.25</v>
      </c>
      <c r="AD100" s="28">
        <f t="shared" si="196"/>
        <v>22</v>
      </c>
      <c r="AE100" s="15">
        <f t="shared" si="197"/>
        <v>54.54545454545454</v>
      </c>
      <c r="AF100" s="15">
        <f t="shared" si="197"/>
        <v>4.5454545454545459</v>
      </c>
      <c r="AG100" s="15">
        <f t="shared" si="197"/>
        <v>4.5454545454545459</v>
      </c>
      <c r="AH100" s="15">
        <f t="shared" si="197"/>
        <v>4.5454545454545459</v>
      </c>
      <c r="AI100" s="15">
        <f t="shared" si="197"/>
        <v>18.181818181818183</v>
      </c>
      <c r="AJ100" s="15">
        <f t="shared" si="197"/>
        <v>13.636363636363635</v>
      </c>
      <c r="AK100" s="43">
        <f t="shared" si="198"/>
        <v>2.3157894736842106</v>
      </c>
    </row>
    <row r="101" spans="1:37" ht="15" customHeight="1" x14ac:dyDescent="0.15">
      <c r="A101" s="13"/>
      <c r="B101" s="14"/>
      <c r="C101" s="131" t="s">
        <v>295</v>
      </c>
      <c r="D101" s="28">
        <f t="shared" si="190"/>
        <v>849</v>
      </c>
      <c r="E101" s="15">
        <f t="shared" ref="E101:M101" si="206">IF($D101=0,0,E242/$D101*100)</f>
        <v>30.3886925795053</v>
      </c>
      <c r="F101" s="15">
        <f t="shared" si="206"/>
        <v>9.422850412249705</v>
      </c>
      <c r="G101" s="15">
        <f t="shared" si="206"/>
        <v>7.7738515901060072</v>
      </c>
      <c r="H101" s="15">
        <f t="shared" si="206"/>
        <v>20.848056537102476</v>
      </c>
      <c r="I101" s="15">
        <f t="shared" si="206"/>
        <v>15.19434628975265</v>
      </c>
      <c r="J101" s="15">
        <f t="shared" si="206"/>
        <v>7.5382803297997638</v>
      </c>
      <c r="K101" s="15">
        <f t="shared" si="206"/>
        <v>4.946996466431095</v>
      </c>
      <c r="L101" s="15">
        <f t="shared" si="206"/>
        <v>3.7691401648998819</v>
      </c>
      <c r="M101" s="15">
        <f t="shared" si="206"/>
        <v>0.11778563015312131</v>
      </c>
      <c r="N101" s="28">
        <f t="shared" si="192"/>
        <v>849</v>
      </c>
      <c r="O101" s="15">
        <f t="shared" si="193"/>
        <v>18.492343934040047</v>
      </c>
      <c r="P101" s="15">
        <f t="shared" si="193"/>
        <v>8.598351001177857</v>
      </c>
      <c r="Q101" s="15">
        <f t="shared" si="193"/>
        <v>10.129564193168433</v>
      </c>
      <c r="R101" s="15">
        <f t="shared" si="193"/>
        <v>6.8315665488810362</v>
      </c>
      <c r="S101" s="15">
        <f t="shared" si="193"/>
        <v>3.2979976442873968</v>
      </c>
      <c r="T101" s="15">
        <f t="shared" si="193"/>
        <v>0.47114252061248524</v>
      </c>
      <c r="U101" s="15">
        <f t="shared" si="193"/>
        <v>52.179034157832746</v>
      </c>
      <c r="V101" s="28">
        <f t="shared" si="194"/>
        <v>8</v>
      </c>
      <c r="W101" s="15">
        <f t="shared" si="195"/>
        <v>12.5</v>
      </c>
      <c r="X101" s="15">
        <f t="shared" si="195"/>
        <v>50</v>
      </c>
      <c r="Y101" s="15">
        <f t="shared" si="195"/>
        <v>12.5</v>
      </c>
      <c r="Z101" s="15">
        <f t="shared" si="195"/>
        <v>0</v>
      </c>
      <c r="AA101" s="15">
        <f t="shared" si="195"/>
        <v>12.5</v>
      </c>
      <c r="AB101" s="15">
        <f t="shared" si="195"/>
        <v>12.5</v>
      </c>
      <c r="AC101" s="43">
        <f t="shared" si="196"/>
        <v>4.7142857142857144</v>
      </c>
      <c r="AD101" s="28">
        <f t="shared" si="196"/>
        <v>8</v>
      </c>
      <c r="AE101" s="15">
        <f t="shared" si="197"/>
        <v>50</v>
      </c>
      <c r="AF101" s="15">
        <f t="shared" si="197"/>
        <v>25</v>
      </c>
      <c r="AG101" s="15">
        <f t="shared" si="197"/>
        <v>0</v>
      </c>
      <c r="AH101" s="15">
        <f t="shared" si="197"/>
        <v>0</v>
      </c>
      <c r="AI101" s="15">
        <f t="shared" si="197"/>
        <v>12.5</v>
      </c>
      <c r="AJ101" s="15">
        <f t="shared" si="197"/>
        <v>12.5</v>
      </c>
      <c r="AK101" s="43">
        <f t="shared" si="198"/>
        <v>1.4285714285714286</v>
      </c>
    </row>
    <row r="102" spans="1:37" ht="15" customHeight="1" x14ac:dyDescent="0.15">
      <c r="A102" s="13"/>
      <c r="B102" s="14"/>
      <c r="C102" s="129" t="s">
        <v>138</v>
      </c>
      <c r="D102" s="28">
        <f t="shared" si="190"/>
        <v>274</v>
      </c>
      <c r="E102" s="15">
        <f t="shared" ref="E102:M102" si="207">IF($D102=0,0,E243/$D102*100)</f>
        <v>7.664233576642336</v>
      </c>
      <c r="F102" s="15">
        <f t="shared" si="207"/>
        <v>2.5547445255474455</v>
      </c>
      <c r="G102" s="15">
        <f t="shared" si="207"/>
        <v>2.5547445255474455</v>
      </c>
      <c r="H102" s="15">
        <f t="shared" si="207"/>
        <v>14.5985401459854</v>
      </c>
      <c r="I102" s="15">
        <f t="shared" si="207"/>
        <v>20.437956204379564</v>
      </c>
      <c r="J102" s="15">
        <f t="shared" si="207"/>
        <v>19.34306569343066</v>
      </c>
      <c r="K102" s="15">
        <f t="shared" si="207"/>
        <v>19.34306569343066</v>
      </c>
      <c r="L102" s="15">
        <f t="shared" si="207"/>
        <v>9.4890510948905096</v>
      </c>
      <c r="M102" s="15">
        <f t="shared" si="207"/>
        <v>4.0145985401459852</v>
      </c>
      <c r="N102" s="28">
        <f t="shared" si="192"/>
        <v>147</v>
      </c>
      <c r="O102" s="15">
        <f t="shared" si="193"/>
        <v>7.4829931972789119</v>
      </c>
      <c r="P102" s="15">
        <f t="shared" si="193"/>
        <v>7.4829931972789119</v>
      </c>
      <c r="Q102" s="15">
        <f t="shared" si="193"/>
        <v>38.095238095238095</v>
      </c>
      <c r="R102" s="15">
        <f t="shared" si="193"/>
        <v>17.687074829931973</v>
      </c>
      <c r="S102" s="15">
        <f t="shared" si="193"/>
        <v>13.605442176870749</v>
      </c>
      <c r="T102" s="15">
        <f t="shared" si="193"/>
        <v>2.7210884353741496</v>
      </c>
      <c r="U102" s="15">
        <f t="shared" si="193"/>
        <v>12.925170068027212</v>
      </c>
      <c r="V102" s="28">
        <f t="shared" si="194"/>
        <v>21</v>
      </c>
      <c r="W102" s="15">
        <f t="shared" si="195"/>
        <v>19.047619047619047</v>
      </c>
      <c r="X102" s="15">
        <f t="shared" si="195"/>
        <v>19.047619047619047</v>
      </c>
      <c r="Y102" s="15">
        <f t="shared" si="195"/>
        <v>0</v>
      </c>
      <c r="Z102" s="15">
        <f t="shared" si="195"/>
        <v>0</v>
      </c>
      <c r="AA102" s="15">
        <f t="shared" si="195"/>
        <v>0</v>
      </c>
      <c r="AB102" s="15">
        <f t="shared" si="195"/>
        <v>61.904761904761905</v>
      </c>
      <c r="AC102" s="43">
        <f t="shared" si="196"/>
        <v>1</v>
      </c>
      <c r="AD102" s="28">
        <f t="shared" si="196"/>
        <v>21</v>
      </c>
      <c r="AE102" s="15">
        <f t="shared" si="197"/>
        <v>47.619047619047613</v>
      </c>
      <c r="AF102" s="15">
        <f t="shared" si="197"/>
        <v>4.7619047619047619</v>
      </c>
      <c r="AG102" s="15">
        <f t="shared" si="197"/>
        <v>4.7619047619047619</v>
      </c>
      <c r="AH102" s="15">
        <f t="shared" si="197"/>
        <v>0</v>
      </c>
      <c r="AI102" s="15">
        <f t="shared" si="197"/>
        <v>0</v>
      </c>
      <c r="AJ102" s="15">
        <f t="shared" si="197"/>
        <v>42.857142857142854</v>
      </c>
      <c r="AK102" s="43">
        <f t="shared" si="198"/>
        <v>0.25</v>
      </c>
    </row>
    <row r="103" spans="1:37" ht="15" customHeight="1" x14ac:dyDescent="0.15">
      <c r="A103" s="13"/>
      <c r="B103" s="281" t="s">
        <v>5</v>
      </c>
      <c r="C103" s="53" t="s">
        <v>90</v>
      </c>
      <c r="D103" s="8">
        <f t="shared" si="190"/>
        <v>31187</v>
      </c>
      <c r="E103" s="8">
        <f t="shared" ref="E103:M103" si="208">E244</f>
        <v>3437</v>
      </c>
      <c r="F103" s="8">
        <f t="shared" si="208"/>
        <v>1976</v>
      </c>
      <c r="G103" s="8">
        <f t="shared" si="208"/>
        <v>2229</v>
      </c>
      <c r="H103" s="8">
        <f t="shared" si="208"/>
        <v>6633</v>
      </c>
      <c r="I103" s="8">
        <f t="shared" si="208"/>
        <v>5750</v>
      </c>
      <c r="J103" s="8">
        <f t="shared" si="208"/>
        <v>4288</v>
      </c>
      <c r="K103" s="8">
        <f t="shared" si="208"/>
        <v>3670</v>
      </c>
      <c r="L103" s="8">
        <f t="shared" si="208"/>
        <v>2215</v>
      </c>
      <c r="M103" s="8">
        <f t="shared" si="208"/>
        <v>989</v>
      </c>
      <c r="N103" s="8">
        <f t="shared" si="192"/>
        <v>24635</v>
      </c>
      <c r="O103" s="8">
        <f t="shared" ref="O103:U103" si="209">O244</f>
        <v>4730</v>
      </c>
      <c r="P103" s="8">
        <f t="shared" si="209"/>
        <v>3298</v>
      </c>
      <c r="Q103" s="8">
        <f t="shared" si="209"/>
        <v>4652</v>
      </c>
      <c r="R103" s="8">
        <f t="shared" si="209"/>
        <v>2811</v>
      </c>
      <c r="S103" s="8">
        <f t="shared" si="209"/>
        <v>1154</v>
      </c>
      <c r="T103" s="8">
        <f t="shared" si="209"/>
        <v>339</v>
      </c>
      <c r="U103" s="8">
        <f t="shared" si="209"/>
        <v>7651</v>
      </c>
      <c r="V103" s="8">
        <f t="shared" si="194"/>
        <v>994</v>
      </c>
      <c r="W103" s="8">
        <f t="shared" ref="W103:AB103" si="210">W244</f>
        <v>299</v>
      </c>
      <c r="X103" s="8">
        <f t="shared" si="210"/>
        <v>315</v>
      </c>
      <c r="Y103" s="8">
        <f t="shared" si="210"/>
        <v>115</v>
      </c>
      <c r="Z103" s="8">
        <f t="shared" si="210"/>
        <v>30</v>
      </c>
      <c r="AA103" s="8">
        <f t="shared" si="210"/>
        <v>40</v>
      </c>
      <c r="AB103" s="8">
        <f t="shared" si="210"/>
        <v>195</v>
      </c>
      <c r="AC103" s="42">
        <f t="shared" si="196"/>
        <v>2.3717146433041303</v>
      </c>
      <c r="AD103" s="8">
        <f t="shared" si="196"/>
        <v>994</v>
      </c>
      <c r="AE103" s="8">
        <f t="shared" ref="AE103:AJ103" si="211">AE244</f>
        <v>741</v>
      </c>
      <c r="AF103" s="8">
        <f t="shared" si="211"/>
        <v>64</v>
      </c>
      <c r="AG103" s="8">
        <f t="shared" si="211"/>
        <v>31</v>
      </c>
      <c r="AH103" s="8">
        <f t="shared" si="211"/>
        <v>7</v>
      </c>
      <c r="AI103" s="8">
        <f t="shared" si="211"/>
        <v>28</v>
      </c>
      <c r="AJ103" s="8">
        <f t="shared" si="211"/>
        <v>123</v>
      </c>
      <c r="AK103" s="42">
        <f t="shared" si="198"/>
        <v>0.41216991963260619</v>
      </c>
    </row>
    <row r="104" spans="1:37" ht="15" customHeight="1" x14ac:dyDescent="0.15">
      <c r="A104" s="13"/>
      <c r="B104" s="282"/>
      <c r="C104" s="132"/>
      <c r="D104" s="38">
        <f>IF(SUM(E104:M104)&gt;100,"－",SUM(E104:M104))</f>
        <v>100.00000000000001</v>
      </c>
      <c r="E104" s="38">
        <f t="shared" ref="E104:M104" si="212">E244/$D103*100</f>
        <v>11.020617565011062</v>
      </c>
      <c r="F104" s="38">
        <f t="shared" si="212"/>
        <v>6.3359733222175905</v>
      </c>
      <c r="G104" s="38">
        <f t="shared" si="212"/>
        <v>7.1472087728861382</v>
      </c>
      <c r="H104" s="38">
        <f t="shared" si="212"/>
        <v>21.268477250136275</v>
      </c>
      <c r="I104" s="38">
        <f t="shared" si="212"/>
        <v>18.437169333376087</v>
      </c>
      <c r="J104" s="38">
        <f t="shared" si="212"/>
        <v>13.749318626350723</v>
      </c>
      <c r="K104" s="38">
        <f t="shared" si="212"/>
        <v>11.76772373104178</v>
      </c>
      <c r="L104" s="38">
        <f t="shared" si="212"/>
        <v>7.1023182736396571</v>
      </c>
      <c r="M104" s="38">
        <f t="shared" si="212"/>
        <v>3.1711931253406869</v>
      </c>
      <c r="N104" s="38">
        <f>IF(SUM(O104:U104)&gt;100,"－",SUM(O104:U104))</f>
        <v>100</v>
      </c>
      <c r="O104" s="38">
        <f t="shared" ref="O104:U104" si="213">O244/$N103*100</f>
        <v>19.200324741221838</v>
      </c>
      <c r="P104" s="38">
        <f t="shared" si="213"/>
        <v>13.387456870306474</v>
      </c>
      <c r="Q104" s="38">
        <f t="shared" si="213"/>
        <v>18.883702049928964</v>
      </c>
      <c r="R104" s="38">
        <f t="shared" si="213"/>
        <v>11.410594682362492</v>
      </c>
      <c r="S104" s="38">
        <f t="shared" si="213"/>
        <v>4.6843921250253704</v>
      </c>
      <c r="T104" s="38">
        <f t="shared" si="213"/>
        <v>1.3760909275421149</v>
      </c>
      <c r="U104" s="38">
        <f t="shared" si="213"/>
        <v>31.057438603612749</v>
      </c>
      <c r="V104" s="38">
        <f>IF(SUM(W104:AB104)&gt;100,"－",SUM(W104:AB104))</f>
        <v>100</v>
      </c>
      <c r="W104" s="38">
        <f t="shared" ref="W104:AB104" si="214">W244/$V103*100</f>
        <v>30.080482897384307</v>
      </c>
      <c r="X104" s="38">
        <f t="shared" si="214"/>
        <v>31.690140845070424</v>
      </c>
      <c r="Y104" s="38">
        <f t="shared" si="214"/>
        <v>11.569416498993963</v>
      </c>
      <c r="Z104" s="38">
        <f t="shared" si="214"/>
        <v>3.0181086519114686</v>
      </c>
      <c r="AA104" s="38">
        <f t="shared" si="214"/>
        <v>4.0241448692152915</v>
      </c>
      <c r="AB104" s="38">
        <f t="shared" si="214"/>
        <v>19.617706237424549</v>
      </c>
      <c r="AC104" s="39" t="s">
        <v>100</v>
      </c>
      <c r="AD104" s="38">
        <f>IF(SUM(AE104:AJ104)&gt;100,"－",SUM(AE104:AJ104))</f>
        <v>100</v>
      </c>
      <c r="AE104" s="38">
        <f t="shared" ref="AE104:AJ104" si="215">AE244/$AD103*100</f>
        <v>74.547283702213292</v>
      </c>
      <c r="AF104" s="38">
        <f t="shared" si="215"/>
        <v>6.4386317907444672</v>
      </c>
      <c r="AG104" s="38">
        <f t="shared" si="215"/>
        <v>3.1187122736418509</v>
      </c>
      <c r="AH104" s="38">
        <f t="shared" si="215"/>
        <v>0.70422535211267612</v>
      </c>
      <c r="AI104" s="38">
        <f t="shared" si="215"/>
        <v>2.8169014084507045</v>
      </c>
      <c r="AJ104" s="38">
        <f t="shared" si="215"/>
        <v>12.374245472837023</v>
      </c>
      <c r="AK104" s="39" t="s">
        <v>100</v>
      </c>
    </row>
    <row r="105" spans="1:37" ht="15" customHeight="1" x14ac:dyDescent="0.15">
      <c r="A105" s="13"/>
      <c r="B105" s="282"/>
      <c r="C105" s="131" t="s">
        <v>303</v>
      </c>
      <c r="D105" s="28">
        <f t="shared" ref="D105:D115" si="216">D246</f>
        <v>171</v>
      </c>
      <c r="E105" s="15">
        <f t="shared" ref="E105:M105" si="217">IF($D105=0,0,E246/$D105*100)</f>
        <v>8.1871345029239766</v>
      </c>
      <c r="F105" s="15">
        <f t="shared" si="217"/>
        <v>6.4327485380116958</v>
      </c>
      <c r="G105" s="15">
        <f t="shared" si="217"/>
        <v>8.7719298245614024</v>
      </c>
      <c r="H105" s="15">
        <f t="shared" si="217"/>
        <v>19.883040935672515</v>
      </c>
      <c r="I105" s="15">
        <f t="shared" si="217"/>
        <v>22.807017543859647</v>
      </c>
      <c r="J105" s="15">
        <f t="shared" si="217"/>
        <v>16.959064327485379</v>
      </c>
      <c r="K105" s="15">
        <f t="shared" si="217"/>
        <v>10.526315789473683</v>
      </c>
      <c r="L105" s="15">
        <f t="shared" si="217"/>
        <v>4.6783625730994149</v>
      </c>
      <c r="M105" s="15">
        <f t="shared" si="217"/>
        <v>1.7543859649122806</v>
      </c>
      <c r="N105" s="28">
        <f t="shared" ref="N105:N115" si="218">N246</f>
        <v>158</v>
      </c>
      <c r="O105" s="15">
        <f t="shared" ref="O105:U114" si="219">IF($N105=0,0,O246/$N105*100)</f>
        <v>23.417721518987342</v>
      </c>
      <c r="P105" s="15">
        <f t="shared" si="219"/>
        <v>12.658227848101266</v>
      </c>
      <c r="Q105" s="15">
        <f t="shared" si="219"/>
        <v>24.050632911392405</v>
      </c>
      <c r="R105" s="15">
        <f t="shared" si="219"/>
        <v>12.658227848101266</v>
      </c>
      <c r="S105" s="15">
        <f t="shared" si="219"/>
        <v>3.79746835443038</v>
      </c>
      <c r="T105" s="15">
        <f t="shared" si="219"/>
        <v>1.89873417721519</v>
      </c>
      <c r="U105" s="15">
        <f t="shared" si="219"/>
        <v>21.518987341772153</v>
      </c>
      <c r="V105" s="28">
        <f t="shared" ref="V105:V115" si="220">V246</f>
        <v>29</v>
      </c>
      <c r="W105" s="15">
        <f t="shared" ref="W105:AB114" si="221">IF($V105=0,0,W246/$V105*100)</f>
        <v>51.724137931034484</v>
      </c>
      <c r="X105" s="15">
        <f t="shared" si="221"/>
        <v>17.241379310344829</v>
      </c>
      <c r="Y105" s="15">
        <f t="shared" si="221"/>
        <v>0</v>
      </c>
      <c r="Z105" s="15">
        <f t="shared" si="221"/>
        <v>0</v>
      </c>
      <c r="AA105" s="15">
        <f t="shared" si="221"/>
        <v>0</v>
      </c>
      <c r="AB105" s="15">
        <f t="shared" si="221"/>
        <v>31.03448275862069</v>
      </c>
      <c r="AC105" s="43">
        <f t="shared" ref="AC105:AD115" si="222">AC246</f>
        <v>0.25</v>
      </c>
      <c r="AD105" s="28">
        <f t="shared" si="222"/>
        <v>29</v>
      </c>
      <c r="AE105" s="15">
        <f t="shared" ref="AE105:AJ114" si="223">IF($AD105=0,0,AE246/$AD105*100)</f>
        <v>68.965517241379317</v>
      </c>
      <c r="AF105" s="15">
        <f t="shared" si="223"/>
        <v>3.4482758620689653</v>
      </c>
      <c r="AG105" s="15">
        <f t="shared" si="223"/>
        <v>0</v>
      </c>
      <c r="AH105" s="15">
        <f t="shared" si="223"/>
        <v>0</v>
      </c>
      <c r="AI105" s="15">
        <f t="shared" si="223"/>
        <v>0</v>
      </c>
      <c r="AJ105" s="15">
        <f t="shared" si="223"/>
        <v>27.586206896551722</v>
      </c>
      <c r="AK105" s="43">
        <f t="shared" ref="AK105:AK115" si="224">AK246</f>
        <v>4.7619047619047616E-2</v>
      </c>
    </row>
    <row r="106" spans="1:37" ht="15" customHeight="1" x14ac:dyDescent="0.15">
      <c r="A106" s="13"/>
      <c r="B106" s="282"/>
      <c r="C106" s="131" t="s">
        <v>302</v>
      </c>
      <c r="D106" s="28">
        <f t="shared" si="216"/>
        <v>1851</v>
      </c>
      <c r="E106" s="15">
        <f t="shared" ref="E106:M106" si="225">IF($D106=0,0,E247/$D106*100)</f>
        <v>5.6185845488924908</v>
      </c>
      <c r="F106" s="15">
        <f t="shared" si="225"/>
        <v>5.5645596974608322</v>
      </c>
      <c r="G106" s="15">
        <f t="shared" si="225"/>
        <v>7.1853052404105888</v>
      </c>
      <c r="H106" s="15">
        <f t="shared" si="225"/>
        <v>21.231766612641813</v>
      </c>
      <c r="I106" s="15">
        <f t="shared" si="225"/>
        <v>21.988114532685035</v>
      </c>
      <c r="J106" s="15">
        <f t="shared" si="225"/>
        <v>15.018908698001079</v>
      </c>
      <c r="K106" s="15">
        <f t="shared" si="225"/>
        <v>12.641815235008103</v>
      </c>
      <c r="L106" s="15">
        <f t="shared" si="225"/>
        <v>8.3738519719070776</v>
      </c>
      <c r="M106" s="15">
        <f t="shared" si="225"/>
        <v>2.3770934629929767</v>
      </c>
      <c r="N106" s="28">
        <f t="shared" si="218"/>
        <v>1507</v>
      </c>
      <c r="O106" s="15">
        <f t="shared" si="219"/>
        <v>20.039814200398144</v>
      </c>
      <c r="P106" s="15">
        <f t="shared" si="219"/>
        <v>15.52753815527538</v>
      </c>
      <c r="Q106" s="15">
        <f t="shared" si="219"/>
        <v>22.561380225613803</v>
      </c>
      <c r="R106" s="15">
        <f t="shared" si="219"/>
        <v>15.12939615129396</v>
      </c>
      <c r="S106" s="15">
        <f t="shared" si="219"/>
        <v>7.2992700729926998</v>
      </c>
      <c r="T106" s="15">
        <f t="shared" si="219"/>
        <v>1.7252820172528203</v>
      </c>
      <c r="U106" s="15">
        <f t="shared" si="219"/>
        <v>17.717319177173191</v>
      </c>
      <c r="V106" s="28">
        <f t="shared" si="220"/>
        <v>151</v>
      </c>
      <c r="W106" s="15">
        <f t="shared" si="221"/>
        <v>45.695364238410598</v>
      </c>
      <c r="X106" s="15">
        <f t="shared" si="221"/>
        <v>29.80132450331126</v>
      </c>
      <c r="Y106" s="15">
        <f t="shared" si="221"/>
        <v>5.9602649006622519</v>
      </c>
      <c r="Z106" s="15">
        <f t="shared" si="221"/>
        <v>0.66225165562913912</v>
      </c>
      <c r="AA106" s="15">
        <f t="shared" si="221"/>
        <v>0</v>
      </c>
      <c r="AB106" s="15">
        <f t="shared" si="221"/>
        <v>17.880794701986755</v>
      </c>
      <c r="AC106" s="43">
        <f t="shared" si="222"/>
        <v>0.95967741935483875</v>
      </c>
      <c r="AD106" s="28">
        <f t="shared" si="222"/>
        <v>151</v>
      </c>
      <c r="AE106" s="15">
        <f t="shared" si="223"/>
        <v>77.483443708609272</v>
      </c>
      <c r="AF106" s="15">
        <f t="shared" si="223"/>
        <v>5.298013245033113</v>
      </c>
      <c r="AG106" s="15">
        <f t="shared" si="223"/>
        <v>1.3245033112582782</v>
      </c>
      <c r="AH106" s="15">
        <f t="shared" si="223"/>
        <v>1.3245033112582782</v>
      </c>
      <c r="AI106" s="15">
        <f t="shared" si="223"/>
        <v>1.3245033112582782</v>
      </c>
      <c r="AJ106" s="15">
        <f t="shared" si="223"/>
        <v>13.245033112582782</v>
      </c>
      <c r="AK106" s="43">
        <f t="shared" si="224"/>
        <v>0.21374045801526717</v>
      </c>
    </row>
    <row r="107" spans="1:37" ht="15" customHeight="1" x14ac:dyDescent="0.15">
      <c r="A107" s="13"/>
      <c r="B107" s="282"/>
      <c r="C107" s="131" t="s">
        <v>301</v>
      </c>
      <c r="D107" s="28">
        <f t="shared" si="216"/>
        <v>4544</v>
      </c>
      <c r="E107" s="15">
        <f t="shared" ref="E107:M107" si="226">IF($D107=0,0,E248/$D107*100)</f>
        <v>3.961267605633803</v>
      </c>
      <c r="F107" s="15">
        <f t="shared" si="226"/>
        <v>4.753521126760563</v>
      </c>
      <c r="G107" s="15">
        <f t="shared" si="226"/>
        <v>5.721830985915493</v>
      </c>
      <c r="H107" s="15">
        <f t="shared" si="226"/>
        <v>23.06338028169014</v>
      </c>
      <c r="I107" s="15">
        <f t="shared" si="226"/>
        <v>21.08274647887324</v>
      </c>
      <c r="J107" s="15">
        <f t="shared" si="226"/>
        <v>17.62764084507042</v>
      </c>
      <c r="K107" s="15">
        <f t="shared" si="226"/>
        <v>14.656690140845072</v>
      </c>
      <c r="L107" s="15">
        <f t="shared" si="226"/>
        <v>8.4286971830985919</v>
      </c>
      <c r="M107" s="15">
        <f t="shared" si="226"/>
        <v>0.70422535211267612</v>
      </c>
      <c r="N107" s="28">
        <f t="shared" si="218"/>
        <v>3490</v>
      </c>
      <c r="O107" s="15">
        <f t="shared" si="219"/>
        <v>17.335243553008596</v>
      </c>
      <c r="P107" s="15">
        <f t="shared" si="219"/>
        <v>16.074498567335244</v>
      </c>
      <c r="Q107" s="15">
        <f t="shared" si="219"/>
        <v>23.724928366762178</v>
      </c>
      <c r="R107" s="15">
        <f t="shared" si="219"/>
        <v>17.134670487106018</v>
      </c>
      <c r="S107" s="15">
        <f t="shared" si="219"/>
        <v>6.8767908309455592</v>
      </c>
      <c r="T107" s="15">
        <f t="shared" si="219"/>
        <v>2.005730659025788</v>
      </c>
      <c r="U107" s="15">
        <f t="shared" si="219"/>
        <v>16.848137535816619</v>
      </c>
      <c r="V107" s="28">
        <f t="shared" si="220"/>
        <v>224</v>
      </c>
      <c r="W107" s="15">
        <f t="shared" si="221"/>
        <v>27.678571428571431</v>
      </c>
      <c r="X107" s="15">
        <f t="shared" si="221"/>
        <v>36.607142857142854</v>
      </c>
      <c r="Y107" s="15">
        <f t="shared" si="221"/>
        <v>8.0357142857142865</v>
      </c>
      <c r="Z107" s="15">
        <f t="shared" si="221"/>
        <v>1.7857142857142856</v>
      </c>
      <c r="AA107" s="15">
        <f t="shared" si="221"/>
        <v>3.125</v>
      </c>
      <c r="AB107" s="15">
        <f t="shared" si="221"/>
        <v>22.767857142857142</v>
      </c>
      <c r="AC107" s="43">
        <f t="shared" si="222"/>
        <v>1.9132947976878614</v>
      </c>
      <c r="AD107" s="28">
        <f t="shared" si="222"/>
        <v>224</v>
      </c>
      <c r="AE107" s="15">
        <f t="shared" si="223"/>
        <v>70.535714285714292</v>
      </c>
      <c r="AF107" s="15">
        <f t="shared" si="223"/>
        <v>5.3571428571428568</v>
      </c>
      <c r="AG107" s="15">
        <f t="shared" si="223"/>
        <v>4.4642857142857144</v>
      </c>
      <c r="AH107" s="15">
        <f t="shared" si="223"/>
        <v>0.4464285714285714</v>
      </c>
      <c r="AI107" s="15">
        <f t="shared" si="223"/>
        <v>2.6785714285714284</v>
      </c>
      <c r="AJ107" s="15">
        <f t="shared" si="223"/>
        <v>16.517857142857142</v>
      </c>
      <c r="AK107" s="43">
        <f t="shared" si="224"/>
        <v>0.39572192513368987</v>
      </c>
    </row>
    <row r="108" spans="1:37" ht="15" customHeight="1" x14ac:dyDescent="0.15">
      <c r="A108" s="13"/>
      <c r="B108" s="128"/>
      <c r="C108" s="131" t="s">
        <v>300</v>
      </c>
      <c r="D108" s="28">
        <f t="shared" si="216"/>
        <v>5391</v>
      </c>
      <c r="E108" s="15">
        <f t="shared" ref="E108:M108" si="227">IF($D108=0,0,E249/$D108*100)</f>
        <v>6.9189389723613424</v>
      </c>
      <c r="F108" s="15">
        <f t="shared" si="227"/>
        <v>4.5446113893526245</v>
      </c>
      <c r="G108" s="15">
        <f t="shared" si="227"/>
        <v>5.7503246150992391</v>
      </c>
      <c r="H108" s="15">
        <f t="shared" si="227"/>
        <v>20.552773140419216</v>
      </c>
      <c r="I108" s="15">
        <f t="shared" si="227"/>
        <v>21.146355036171396</v>
      </c>
      <c r="J108" s="15">
        <f t="shared" si="227"/>
        <v>16.583194212576515</v>
      </c>
      <c r="K108" s="15">
        <f t="shared" si="227"/>
        <v>14.524207011686144</v>
      </c>
      <c r="L108" s="15">
        <f t="shared" si="227"/>
        <v>9.0521239102207378</v>
      </c>
      <c r="M108" s="15">
        <f t="shared" si="227"/>
        <v>0.92747171211278057</v>
      </c>
      <c r="N108" s="28">
        <f t="shared" si="218"/>
        <v>4199</v>
      </c>
      <c r="O108" s="15">
        <f t="shared" si="219"/>
        <v>17.123124553465111</v>
      </c>
      <c r="P108" s="15">
        <f t="shared" si="219"/>
        <v>14.81305072636342</v>
      </c>
      <c r="Q108" s="15">
        <f t="shared" si="219"/>
        <v>19.76661109788045</v>
      </c>
      <c r="R108" s="15">
        <f t="shared" si="219"/>
        <v>14.622529173612763</v>
      </c>
      <c r="S108" s="15">
        <f t="shared" si="219"/>
        <v>6.8825910931174086</v>
      </c>
      <c r="T108" s="15">
        <f t="shared" si="219"/>
        <v>1.5479876160990713</v>
      </c>
      <c r="U108" s="15">
        <f t="shared" si="219"/>
        <v>25.244105739461776</v>
      </c>
      <c r="V108" s="28">
        <f t="shared" si="220"/>
        <v>191</v>
      </c>
      <c r="W108" s="15">
        <f t="shared" si="221"/>
        <v>30.890052356020941</v>
      </c>
      <c r="X108" s="15">
        <f t="shared" si="221"/>
        <v>30.366492146596858</v>
      </c>
      <c r="Y108" s="15">
        <f t="shared" si="221"/>
        <v>13.089005235602095</v>
      </c>
      <c r="Z108" s="15">
        <f t="shared" si="221"/>
        <v>2.0942408376963351</v>
      </c>
      <c r="AA108" s="15">
        <f t="shared" si="221"/>
        <v>5.7591623036649215</v>
      </c>
      <c r="AB108" s="15">
        <f t="shared" si="221"/>
        <v>17.801047120418847</v>
      </c>
      <c r="AC108" s="43">
        <f t="shared" si="222"/>
        <v>2.5477707006369426</v>
      </c>
      <c r="AD108" s="28">
        <f t="shared" si="222"/>
        <v>191</v>
      </c>
      <c r="AE108" s="15">
        <f t="shared" si="223"/>
        <v>74.869109947643977</v>
      </c>
      <c r="AF108" s="15">
        <f t="shared" si="223"/>
        <v>7.8534031413612562</v>
      </c>
      <c r="AG108" s="15">
        <f t="shared" si="223"/>
        <v>3.1413612565445024</v>
      </c>
      <c r="AH108" s="15">
        <f t="shared" si="223"/>
        <v>0</v>
      </c>
      <c r="AI108" s="15">
        <f t="shared" si="223"/>
        <v>4.7120418848167542</v>
      </c>
      <c r="AJ108" s="15">
        <f t="shared" si="223"/>
        <v>9.4240837696335085</v>
      </c>
      <c r="AK108" s="43">
        <f t="shared" si="224"/>
        <v>0.5780346820809249</v>
      </c>
    </row>
    <row r="109" spans="1:37" ht="15" customHeight="1" x14ac:dyDescent="0.15">
      <c r="A109" s="13"/>
      <c r="B109" s="128"/>
      <c r="C109" s="131" t="s">
        <v>299</v>
      </c>
      <c r="D109" s="28">
        <f t="shared" si="216"/>
        <v>3894</v>
      </c>
      <c r="E109" s="15">
        <f t="shared" ref="E109:M109" si="228">IF($D109=0,0,E250/$D109*100)</f>
        <v>9.6558808423215208</v>
      </c>
      <c r="F109" s="15">
        <f t="shared" si="228"/>
        <v>6.8310220852593737</v>
      </c>
      <c r="G109" s="15">
        <f t="shared" si="228"/>
        <v>7.2932717000513607</v>
      </c>
      <c r="H109" s="15">
        <f t="shared" si="228"/>
        <v>23.805855161787363</v>
      </c>
      <c r="I109" s="15">
        <f t="shared" si="228"/>
        <v>19.517205957883924</v>
      </c>
      <c r="J109" s="15">
        <f t="shared" si="228"/>
        <v>14.381099126861837</v>
      </c>
      <c r="K109" s="15">
        <f t="shared" si="228"/>
        <v>11.299435028248588</v>
      </c>
      <c r="L109" s="15">
        <f t="shared" si="228"/>
        <v>6.7796610169491522</v>
      </c>
      <c r="M109" s="15">
        <f t="shared" si="228"/>
        <v>0.43656908063687722</v>
      </c>
      <c r="N109" s="28">
        <f t="shared" si="218"/>
        <v>3063</v>
      </c>
      <c r="O109" s="15">
        <f t="shared" si="219"/>
        <v>16.160626836434869</v>
      </c>
      <c r="P109" s="15">
        <f t="shared" si="219"/>
        <v>13.222331047992164</v>
      </c>
      <c r="Q109" s="15">
        <f t="shared" si="219"/>
        <v>21.67809337251061</v>
      </c>
      <c r="R109" s="15">
        <f t="shared" si="219"/>
        <v>13.157035586026772</v>
      </c>
      <c r="S109" s="15">
        <f t="shared" si="219"/>
        <v>3.591250408096637</v>
      </c>
      <c r="T109" s="15">
        <f t="shared" si="219"/>
        <v>0.88148873653281101</v>
      </c>
      <c r="U109" s="15">
        <f t="shared" si="219"/>
        <v>31.309174012406139</v>
      </c>
      <c r="V109" s="28">
        <f t="shared" si="220"/>
        <v>108</v>
      </c>
      <c r="W109" s="15">
        <f t="shared" si="221"/>
        <v>19.444444444444446</v>
      </c>
      <c r="X109" s="15">
        <f t="shared" si="221"/>
        <v>36.111111111111107</v>
      </c>
      <c r="Y109" s="15">
        <f t="shared" si="221"/>
        <v>16.666666666666664</v>
      </c>
      <c r="Z109" s="15">
        <f t="shared" si="221"/>
        <v>4.6296296296296298</v>
      </c>
      <c r="AA109" s="15">
        <f t="shared" si="221"/>
        <v>3.7037037037037033</v>
      </c>
      <c r="AB109" s="15">
        <f t="shared" si="221"/>
        <v>19.444444444444446</v>
      </c>
      <c r="AC109" s="43">
        <f t="shared" si="222"/>
        <v>3.0114942528735633</v>
      </c>
      <c r="AD109" s="28">
        <f t="shared" si="222"/>
        <v>108</v>
      </c>
      <c r="AE109" s="15">
        <f t="shared" si="223"/>
        <v>73.148148148148152</v>
      </c>
      <c r="AF109" s="15">
        <f t="shared" si="223"/>
        <v>10.185185185185185</v>
      </c>
      <c r="AG109" s="15">
        <f t="shared" si="223"/>
        <v>1.8518518518518516</v>
      </c>
      <c r="AH109" s="15">
        <f t="shared" si="223"/>
        <v>1.8518518518518516</v>
      </c>
      <c r="AI109" s="15">
        <f t="shared" si="223"/>
        <v>2.7777777777777777</v>
      </c>
      <c r="AJ109" s="15">
        <f t="shared" si="223"/>
        <v>10.185185185185185</v>
      </c>
      <c r="AK109" s="43">
        <f t="shared" si="224"/>
        <v>0.5670103092783505</v>
      </c>
    </row>
    <row r="110" spans="1:37" ht="15" customHeight="1" x14ac:dyDescent="0.15">
      <c r="A110" s="13"/>
      <c r="B110" s="128"/>
      <c r="C110" s="131" t="s">
        <v>298</v>
      </c>
      <c r="D110" s="28">
        <f t="shared" si="216"/>
        <v>4223</v>
      </c>
      <c r="E110" s="15">
        <f t="shared" ref="E110:M110" si="229">IF($D110=0,0,E251/$D110*100)</f>
        <v>11.176888467913805</v>
      </c>
      <c r="F110" s="15">
        <f t="shared" si="229"/>
        <v>7.0092351408950986</v>
      </c>
      <c r="G110" s="15">
        <f t="shared" si="229"/>
        <v>8.0511484726497748</v>
      </c>
      <c r="H110" s="15">
        <f t="shared" si="229"/>
        <v>21.288183755623962</v>
      </c>
      <c r="I110" s="15">
        <f t="shared" si="229"/>
        <v>17.759886336727444</v>
      </c>
      <c r="J110" s="15">
        <f t="shared" si="229"/>
        <v>13.876391191096376</v>
      </c>
      <c r="K110" s="15">
        <f t="shared" si="229"/>
        <v>11.176888467913805</v>
      </c>
      <c r="L110" s="15">
        <f t="shared" si="229"/>
        <v>7.8617096850580159</v>
      </c>
      <c r="M110" s="15">
        <f t="shared" si="229"/>
        <v>1.7996684821217146</v>
      </c>
      <c r="N110" s="28">
        <f t="shared" si="218"/>
        <v>3259</v>
      </c>
      <c r="O110" s="15">
        <f t="shared" si="219"/>
        <v>16.907026695305309</v>
      </c>
      <c r="P110" s="15">
        <f t="shared" si="219"/>
        <v>11.414544338754219</v>
      </c>
      <c r="Q110" s="15">
        <f t="shared" si="219"/>
        <v>15.925130408100644</v>
      </c>
      <c r="R110" s="15">
        <f t="shared" si="219"/>
        <v>8.8370665848419758</v>
      </c>
      <c r="S110" s="15">
        <f t="shared" si="219"/>
        <v>4.1730592206198223</v>
      </c>
      <c r="T110" s="15">
        <f t="shared" si="219"/>
        <v>2.1478981282602025</v>
      </c>
      <c r="U110" s="15">
        <f t="shared" si="219"/>
        <v>40.595274624117827</v>
      </c>
      <c r="V110" s="28">
        <f t="shared" si="220"/>
        <v>94</v>
      </c>
      <c r="W110" s="15">
        <f t="shared" si="221"/>
        <v>19.148936170212767</v>
      </c>
      <c r="X110" s="15">
        <f t="shared" si="221"/>
        <v>30.851063829787233</v>
      </c>
      <c r="Y110" s="15">
        <f t="shared" si="221"/>
        <v>12.76595744680851</v>
      </c>
      <c r="Z110" s="15">
        <f t="shared" si="221"/>
        <v>6.3829787234042552</v>
      </c>
      <c r="AA110" s="15">
        <f t="shared" si="221"/>
        <v>6.3829787234042552</v>
      </c>
      <c r="AB110" s="15">
        <f t="shared" si="221"/>
        <v>24.468085106382979</v>
      </c>
      <c r="AC110" s="43">
        <f t="shared" si="222"/>
        <v>3.7183098591549295</v>
      </c>
      <c r="AD110" s="28">
        <f t="shared" si="222"/>
        <v>94</v>
      </c>
      <c r="AE110" s="15">
        <f t="shared" si="223"/>
        <v>75.531914893617028</v>
      </c>
      <c r="AF110" s="15">
        <f t="shared" si="223"/>
        <v>6.3829787234042552</v>
      </c>
      <c r="AG110" s="15">
        <f t="shared" si="223"/>
        <v>7.4468085106382977</v>
      </c>
      <c r="AH110" s="15">
        <f t="shared" si="223"/>
        <v>2.1276595744680851</v>
      </c>
      <c r="AI110" s="15">
        <f t="shared" si="223"/>
        <v>2.1276595744680851</v>
      </c>
      <c r="AJ110" s="15">
        <f t="shared" si="223"/>
        <v>6.3829787234042552</v>
      </c>
      <c r="AK110" s="43">
        <f t="shared" si="224"/>
        <v>0.42045454545454547</v>
      </c>
    </row>
    <row r="111" spans="1:37" ht="15" customHeight="1" x14ac:dyDescent="0.15">
      <c r="A111" s="13"/>
      <c r="B111" s="128"/>
      <c r="C111" s="131" t="s">
        <v>297</v>
      </c>
      <c r="D111" s="28">
        <f t="shared" si="216"/>
        <v>4890</v>
      </c>
      <c r="E111" s="15">
        <f t="shared" ref="E111:M111" si="230">IF($D111=0,0,E252/$D111*100)</f>
        <v>12.96523517382413</v>
      </c>
      <c r="F111" s="15">
        <f t="shared" si="230"/>
        <v>6.6053169734151336</v>
      </c>
      <c r="G111" s="15">
        <f t="shared" si="230"/>
        <v>7.3415132924335378</v>
      </c>
      <c r="H111" s="15">
        <f t="shared" si="230"/>
        <v>20.490797546012271</v>
      </c>
      <c r="I111" s="15">
        <f t="shared" si="230"/>
        <v>16.19631901840491</v>
      </c>
      <c r="J111" s="15">
        <f t="shared" si="230"/>
        <v>11.758691206543967</v>
      </c>
      <c r="K111" s="15">
        <f t="shared" si="230"/>
        <v>11.738241308793455</v>
      </c>
      <c r="L111" s="15">
        <f t="shared" si="230"/>
        <v>7.03476482617587</v>
      </c>
      <c r="M111" s="15">
        <f t="shared" si="230"/>
        <v>5.8691206543967276</v>
      </c>
      <c r="N111" s="28">
        <f t="shared" si="218"/>
        <v>4219</v>
      </c>
      <c r="O111" s="15">
        <f t="shared" si="219"/>
        <v>20.573595638776961</v>
      </c>
      <c r="P111" s="15">
        <f t="shared" si="219"/>
        <v>13.628821995733587</v>
      </c>
      <c r="Q111" s="15">
        <f t="shared" si="219"/>
        <v>18.677411708935768</v>
      </c>
      <c r="R111" s="15">
        <f t="shared" si="219"/>
        <v>8.2246977956861809</v>
      </c>
      <c r="S111" s="15">
        <f t="shared" si="219"/>
        <v>3.5316425693292248</v>
      </c>
      <c r="T111" s="15">
        <f t="shared" si="219"/>
        <v>0.92438966579758231</v>
      </c>
      <c r="U111" s="15">
        <f t="shared" si="219"/>
        <v>34.439440625740694</v>
      </c>
      <c r="V111" s="28">
        <f t="shared" si="220"/>
        <v>90</v>
      </c>
      <c r="W111" s="15">
        <f t="shared" si="221"/>
        <v>24.444444444444443</v>
      </c>
      <c r="X111" s="15">
        <f t="shared" si="221"/>
        <v>25.555555555555554</v>
      </c>
      <c r="Y111" s="15">
        <f t="shared" si="221"/>
        <v>18.888888888888889</v>
      </c>
      <c r="Z111" s="15">
        <f t="shared" si="221"/>
        <v>6.666666666666667</v>
      </c>
      <c r="AA111" s="15">
        <f t="shared" si="221"/>
        <v>7.7777777777777777</v>
      </c>
      <c r="AB111" s="15">
        <f t="shared" si="221"/>
        <v>16.666666666666664</v>
      </c>
      <c r="AC111" s="43">
        <f t="shared" si="222"/>
        <v>3.6133333333333333</v>
      </c>
      <c r="AD111" s="28">
        <f t="shared" si="222"/>
        <v>90</v>
      </c>
      <c r="AE111" s="15">
        <f t="shared" si="223"/>
        <v>75.555555555555557</v>
      </c>
      <c r="AF111" s="15">
        <f t="shared" si="223"/>
        <v>5.5555555555555554</v>
      </c>
      <c r="AG111" s="15">
        <f t="shared" si="223"/>
        <v>3.3333333333333335</v>
      </c>
      <c r="AH111" s="15">
        <f t="shared" si="223"/>
        <v>0</v>
      </c>
      <c r="AI111" s="15">
        <f t="shared" si="223"/>
        <v>4.4444444444444446</v>
      </c>
      <c r="AJ111" s="15">
        <f t="shared" si="223"/>
        <v>11.111111111111111</v>
      </c>
      <c r="AK111" s="43">
        <f t="shared" si="224"/>
        <v>0.52500000000000002</v>
      </c>
    </row>
    <row r="112" spans="1:37" ht="15" customHeight="1" x14ac:dyDescent="0.15">
      <c r="A112" s="13"/>
      <c r="B112" s="128"/>
      <c r="C112" s="131" t="s">
        <v>296</v>
      </c>
      <c r="D112" s="28">
        <f t="shared" si="216"/>
        <v>2915</v>
      </c>
      <c r="E112" s="15">
        <f t="shared" ref="E112:M112" si="231">IF($D112=0,0,E253/$D112*100)</f>
        <v>13.687821612349914</v>
      </c>
      <c r="F112" s="15">
        <f t="shared" si="231"/>
        <v>7.7873070325900517</v>
      </c>
      <c r="G112" s="15">
        <f t="shared" si="231"/>
        <v>7.7530017152658655</v>
      </c>
      <c r="H112" s="15">
        <f t="shared" si="231"/>
        <v>22.0926243567753</v>
      </c>
      <c r="I112" s="15">
        <f t="shared" si="231"/>
        <v>15.951972555746142</v>
      </c>
      <c r="J112" s="15">
        <f t="shared" si="231"/>
        <v>9.0566037735849054</v>
      </c>
      <c r="K112" s="15">
        <f t="shared" si="231"/>
        <v>8.6792452830188669</v>
      </c>
      <c r="L112" s="15">
        <f t="shared" si="231"/>
        <v>4.4939965694682682</v>
      </c>
      <c r="M112" s="15">
        <f t="shared" si="231"/>
        <v>10.497427101200687</v>
      </c>
      <c r="N112" s="28">
        <f t="shared" si="218"/>
        <v>2289</v>
      </c>
      <c r="O112" s="15">
        <f t="shared" si="219"/>
        <v>23.722149410222805</v>
      </c>
      <c r="P112" s="15">
        <f t="shared" si="219"/>
        <v>13.455657492354739</v>
      </c>
      <c r="Q112" s="15">
        <f t="shared" si="219"/>
        <v>13.892529488859765</v>
      </c>
      <c r="R112" s="15">
        <f t="shared" si="219"/>
        <v>7.121013543031891</v>
      </c>
      <c r="S112" s="15">
        <f t="shared" si="219"/>
        <v>2.9707295762341634</v>
      </c>
      <c r="T112" s="15">
        <f t="shared" si="219"/>
        <v>0.96111839231105278</v>
      </c>
      <c r="U112" s="15">
        <f t="shared" si="219"/>
        <v>37.876802096985585</v>
      </c>
      <c r="V112" s="28">
        <f t="shared" si="220"/>
        <v>40</v>
      </c>
      <c r="W112" s="15">
        <f t="shared" si="221"/>
        <v>27.500000000000004</v>
      </c>
      <c r="X112" s="15">
        <f t="shared" si="221"/>
        <v>30</v>
      </c>
      <c r="Y112" s="15">
        <f t="shared" si="221"/>
        <v>17.5</v>
      </c>
      <c r="Z112" s="15">
        <f t="shared" si="221"/>
        <v>5</v>
      </c>
      <c r="AA112" s="15">
        <f t="shared" si="221"/>
        <v>10</v>
      </c>
      <c r="AB112" s="15">
        <f t="shared" si="221"/>
        <v>10</v>
      </c>
      <c r="AC112" s="43">
        <f t="shared" si="222"/>
        <v>3.7777777777777777</v>
      </c>
      <c r="AD112" s="28">
        <f t="shared" si="222"/>
        <v>40</v>
      </c>
      <c r="AE112" s="15">
        <f t="shared" si="223"/>
        <v>82.5</v>
      </c>
      <c r="AF112" s="15">
        <f t="shared" si="223"/>
        <v>5</v>
      </c>
      <c r="AG112" s="15">
        <f t="shared" si="223"/>
        <v>2.5</v>
      </c>
      <c r="AH112" s="15">
        <f t="shared" si="223"/>
        <v>0</v>
      </c>
      <c r="AI112" s="15">
        <f t="shared" si="223"/>
        <v>5</v>
      </c>
      <c r="AJ112" s="15">
        <f t="shared" si="223"/>
        <v>5</v>
      </c>
      <c r="AK112" s="43">
        <f t="shared" si="224"/>
        <v>0.47368421052631576</v>
      </c>
    </row>
    <row r="113" spans="1:37" ht="15" customHeight="1" x14ac:dyDescent="0.15">
      <c r="A113" s="13"/>
      <c r="B113" s="128"/>
      <c r="C113" s="131" t="s">
        <v>295</v>
      </c>
      <c r="D113" s="28">
        <f t="shared" si="216"/>
        <v>2217</v>
      </c>
      <c r="E113" s="15">
        <f t="shared" ref="E113:M113" si="232">IF($D113=0,0,E254/$D113*100)</f>
        <v>30.266125394677491</v>
      </c>
      <c r="F113" s="15">
        <f t="shared" si="232"/>
        <v>8.2995038340099239</v>
      </c>
      <c r="G113" s="15">
        <f t="shared" si="232"/>
        <v>9.1114118177717636</v>
      </c>
      <c r="H113" s="15">
        <f t="shared" si="232"/>
        <v>16.463689670726207</v>
      </c>
      <c r="I113" s="15">
        <f t="shared" si="232"/>
        <v>12.178619756427606</v>
      </c>
      <c r="J113" s="15">
        <f t="shared" si="232"/>
        <v>8.4348218313035623</v>
      </c>
      <c r="K113" s="15">
        <f t="shared" si="232"/>
        <v>6.0442038791159227</v>
      </c>
      <c r="L113" s="15">
        <f t="shared" si="232"/>
        <v>2.4357239512855209</v>
      </c>
      <c r="M113" s="15">
        <f t="shared" si="232"/>
        <v>6.7658998646820026</v>
      </c>
      <c r="N113" s="28">
        <f t="shared" si="218"/>
        <v>1693</v>
      </c>
      <c r="O113" s="15">
        <f t="shared" si="219"/>
        <v>25.516834022445362</v>
      </c>
      <c r="P113" s="15">
        <f t="shared" si="219"/>
        <v>8.97814530419374</v>
      </c>
      <c r="Q113" s="15">
        <f t="shared" si="219"/>
        <v>11.399881866509155</v>
      </c>
      <c r="R113" s="15">
        <f t="shared" si="219"/>
        <v>4.48907265209687</v>
      </c>
      <c r="S113" s="15">
        <f t="shared" si="219"/>
        <v>1.7129356172474897</v>
      </c>
      <c r="T113" s="15">
        <f t="shared" si="219"/>
        <v>0.64973419964559953</v>
      </c>
      <c r="U113" s="15">
        <f t="shared" si="219"/>
        <v>47.253396337861787</v>
      </c>
      <c r="V113" s="28">
        <f t="shared" si="220"/>
        <v>27</v>
      </c>
      <c r="W113" s="15">
        <f t="shared" si="221"/>
        <v>37.037037037037038</v>
      </c>
      <c r="X113" s="15">
        <f t="shared" si="221"/>
        <v>25.925925925925924</v>
      </c>
      <c r="Y113" s="15">
        <f t="shared" si="221"/>
        <v>18.518518518518519</v>
      </c>
      <c r="Z113" s="15">
        <f t="shared" si="221"/>
        <v>7.4074074074074066</v>
      </c>
      <c r="AA113" s="15">
        <f t="shared" si="221"/>
        <v>3.7037037037037033</v>
      </c>
      <c r="AB113" s="15">
        <f t="shared" si="221"/>
        <v>7.4074074074074066</v>
      </c>
      <c r="AC113" s="43">
        <f t="shared" si="222"/>
        <v>2.6</v>
      </c>
      <c r="AD113" s="28">
        <f t="shared" si="222"/>
        <v>27</v>
      </c>
      <c r="AE113" s="15">
        <f t="shared" si="223"/>
        <v>85.18518518518519</v>
      </c>
      <c r="AF113" s="15">
        <f t="shared" si="223"/>
        <v>7.4074074074074066</v>
      </c>
      <c r="AG113" s="15">
        <f t="shared" si="223"/>
        <v>0</v>
      </c>
      <c r="AH113" s="15">
        <f t="shared" si="223"/>
        <v>0</v>
      </c>
      <c r="AI113" s="15">
        <f t="shared" si="223"/>
        <v>0</v>
      </c>
      <c r="AJ113" s="15">
        <f t="shared" si="223"/>
        <v>7.4074074074074066</v>
      </c>
      <c r="AK113" s="43">
        <f t="shared" si="224"/>
        <v>0.08</v>
      </c>
    </row>
    <row r="114" spans="1:37" ht="15" customHeight="1" x14ac:dyDescent="0.15">
      <c r="A114" s="130"/>
      <c r="B114" s="77"/>
      <c r="C114" s="129" t="s">
        <v>138</v>
      </c>
      <c r="D114" s="29">
        <f t="shared" si="216"/>
        <v>1091</v>
      </c>
      <c r="E114" s="9">
        <f t="shared" ref="E114:M114" si="233">IF($D114=0,0,E255/$D114*100)</f>
        <v>19.615032080659944</v>
      </c>
      <c r="F114" s="9">
        <f t="shared" si="233"/>
        <v>9.6241979835013751</v>
      </c>
      <c r="G114" s="9">
        <f t="shared" si="233"/>
        <v>9.1659028414298813</v>
      </c>
      <c r="H114" s="9">
        <f t="shared" si="233"/>
        <v>19.523373052245645</v>
      </c>
      <c r="I114" s="9">
        <f t="shared" si="233"/>
        <v>15.490375802016498</v>
      </c>
      <c r="J114" s="9">
        <f t="shared" si="233"/>
        <v>10.449129239230064</v>
      </c>
      <c r="K114" s="9">
        <f t="shared" si="233"/>
        <v>8.7992667277726859</v>
      </c>
      <c r="L114" s="9">
        <f t="shared" si="233"/>
        <v>5.1329055912007338</v>
      </c>
      <c r="M114" s="9">
        <f t="shared" si="233"/>
        <v>2.1998166819431715</v>
      </c>
      <c r="N114" s="29">
        <f t="shared" si="218"/>
        <v>758</v>
      </c>
      <c r="O114" s="9">
        <f t="shared" si="219"/>
        <v>23.482849604221638</v>
      </c>
      <c r="P114" s="9">
        <f t="shared" si="219"/>
        <v>6.4643799472295509</v>
      </c>
      <c r="Q114" s="9">
        <f t="shared" si="219"/>
        <v>17.678100263852244</v>
      </c>
      <c r="R114" s="9">
        <f t="shared" si="219"/>
        <v>9.7625329815303434</v>
      </c>
      <c r="S114" s="9">
        <f t="shared" si="219"/>
        <v>2.2427440633245381</v>
      </c>
      <c r="T114" s="9">
        <f t="shared" si="219"/>
        <v>0.79155672823219003</v>
      </c>
      <c r="U114" s="9">
        <f t="shared" si="219"/>
        <v>39.577836411609496</v>
      </c>
      <c r="V114" s="29">
        <f t="shared" si="220"/>
        <v>40</v>
      </c>
      <c r="W114" s="9">
        <f t="shared" si="221"/>
        <v>30</v>
      </c>
      <c r="X114" s="9">
        <f t="shared" si="221"/>
        <v>37.5</v>
      </c>
      <c r="Y114" s="9">
        <f t="shared" si="221"/>
        <v>10</v>
      </c>
      <c r="Z114" s="9">
        <f t="shared" si="221"/>
        <v>0</v>
      </c>
      <c r="AA114" s="9">
        <f t="shared" si="221"/>
        <v>0</v>
      </c>
      <c r="AB114" s="9">
        <f t="shared" si="221"/>
        <v>22.5</v>
      </c>
      <c r="AC114" s="27">
        <f t="shared" si="222"/>
        <v>1.3548387096774193</v>
      </c>
      <c r="AD114" s="29">
        <f t="shared" si="222"/>
        <v>40</v>
      </c>
      <c r="AE114" s="9">
        <f t="shared" si="223"/>
        <v>72.5</v>
      </c>
      <c r="AF114" s="9">
        <f t="shared" si="223"/>
        <v>5</v>
      </c>
      <c r="AG114" s="9">
        <f t="shared" si="223"/>
        <v>0</v>
      </c>
      <c r="AH114" s="9">
        <f t="shared" si="223"/>
        <v>0</v>
      </c>
      <c r="AI114" s="9">
        <f t="shared" si="223"/>
        <v>0</v>
      </c>
      <c r="AJ114" s="9">
        <f t="shared" si="223"/>
        <v>22.5</v>
      </c>
      <c r="AK114" s="27">
        <f t="shared" si="224"/>
        <v>6.4516129032258063E-2</v>
      </c>
    </row>
    <row r="115" spans="1:37" ht="15" customHeight="1" x14ac:dyDescent="0.15">
      <c r="A115" s="10" t="s">
        <v>468</v>
      </c>
      <c r="B115" s="24" t="s">
        <v>7</v>
      </c>
      <c r="C115" s="53" t="s">
        <v>90</v>
      </c>
      <c r="D115" s="8">
        <f t="shared" si="216"/>
        <v>61036</v>
      </c>
      <c r="E115" s="8">
        <f t="shared" ref="E115:M115" si="234">E256</f>
        <v>2540</v>
      </c>
      <c r="F115" s="8">
        <f t="shared" si="234"/>
        <v>3954</v>
      </c>
      <c r="G115" s="8">
        <f t="shared" si="234"/>
        <v>3265</v>
      </c>
      <c r="H115" s="8">
        <f t="shared" si="234"/>
        <v>13293</v>
      </c>
      <c r="I115" s="8">
        <f t="shared" si="234"/>
        <v>11130</v>
      </c>
      <c r="J115" s="8">
        <f t="shared" si="234"/>
        <v>9883</v>
      </c>
      <c r="K115" s="8">
        <f t="shared" si="234"/>
        <v>10340</v>
      </c>
      <c r="L115" s="8">
        <f t="shared" si="234"/>
        <v>6223</v>
      </c>
      <c r="M115" s="8">
        <f t="shared" si="234"/>
        <v>408</v>
      </c>
      <c r="N115" s="8">
        <f t="shared" si="218"/>
        <v>52888</v>
      </c>
      <c r="O115" s="8">
        <f t="shared" ref="O115:U115" si="235">O256</f>
        <v>5300</v>
      </c>
      <c r="P115" s="8">
        <f t="shared" si="235"/>
        <v>7292</v>
      </c>
      <c r="Q115" s="8">
        <f t="shared" si="235"/>
        <v>15458</v>
      </c>
      <c r="R115" s="8">
        <f t="shared" si="235"/>
        <v>11213</v>
      </c>
      <c r="S115" s="8">
        <f t="shared" si="235"/>
        <v>4742</v>
      </c>
      <c r="T115" s="8">
        <f t="shared" si="235"/>
        <v>1330</v>
      </c>
      <c r="U115" s="8">
        <f t="shared" si="235"/>
        <v>7553</v>
      </c>
      <c r="V115" s="8">
        <f t="shared" si="220"/>
        <v>1238</v>
      </c>
      <c r="W115" s="8">
        <f t="shared" ref="W115:AB115" si="236">W256</f>
        <v>81</v>
      </c>
      <c r="X115" s="8">
        <f t="shared" si="236"/>
        <v>302</v>
      </c>
      <c r="Y115" s="8">
        <f t="shared" si="236"/>
        <v>266</v>
      </c>
      <c r="Z115" s="8">
        <f t="shared" si="236"/>
        <v>170</v>
      </c>
      <c r="AA115" s="8">
        <f t="shared" si="236"/>
        <v>178</v>
      </c>
      <c r="AB115" s="8">
        <f t="shared" si="236"/>
        <v>241</v>
      </c>
      <c r="AC115" s="42">
        <f t="shared" si="222"/>
        <v>5.7652958876629894</v>
      </c>
      <c r="AD115" s="8">
        <f t="shared" si="222"/>
        <v>1238</v>
      </c>
      <c r="AE115" s="8">
        <f t="shared" ref="AE115:AJ115" si="237">AE256</f>
        <v>617</v>
      </c>
      <c r="AF115" s="8">
        <f t="shared" si="237"/>
        <v>212</v>
      </c>
      <c r="AG115" s="8">
        <f t="shared" si="237"/>
        <v>114</v>
      </c>
      <c r="AH115" s="8">
        <f t="shared" si="237"/>
        <v>59</v>
      </c>
      <c r="AI115" s="8">
        <f t="shared" si="237"/>
        <v>137</v>
      </c>
      <c r="AJ115" s="8">
        <f t="shared" si="237"/>
        <v>99</v>
      </c>
      <c r="AK115" s="42">
        <f t="shared" si="224"/>
        <v>1.4337137840210712</v>
      </c>
    </row>
    <row r="116" spans="1:37" ht="15" customHeight="1" x14ac:dyDescent="0.15">
      <c r="A116" s="13" t="s">
        <v>467</v>
      </c>
      <c r="B116" s="25" t="s">
        <v>8</v>
      </c>
      <c r="C116" s="132"/>
      <c r="D116" s="38">
        <f>IF(SUM(E116:M116)&gt;100,"－",SUM(E116:M116))</f>
        <v>100</v>
      </c>
      <c r="E116" s="38">
        <f t="shared" ref="E116:M116" si="238">E256/$D115*100</f>
        <v>4.1614784717216065</v>
      </c>
      <c r="F116" s="38">
        <f t="shared" si="238"/>
        <v>6.4781440461367064</v>
      </c>
      <c r="G116" s="38">
        <f t="shared" si="238"/>
        <v>5.3493020512484435</v>
      </c>
      <c r="H116" s="38">
        <f t="shared" si="238"/>
        <v>21.778950127793433</v>
      </c>
      <c r="I116" s="38">
        <f t="shared" si="238"/>
        <v>18.235139917425784</v>
      </c>
      <c r="J116" s="38">
        <f t="shared" si="238"/>
        <v>16.192083360639622</v>
      </c>
      <c r="K116" s="38">
        <f t="shared" si="238"/>
        <v>16.940821810079299</v>
      </c>
      <c r="L116" s="38">
        <f t="shared" si="238"/>
        <v>10.195622255717938</v>
      </c>
      <c r="M116" s="38">
        <f t="shared" si="238"/>
        <v>0.66845795923717155</v>
      </c>
      <c r="N116" s="38">
        <f>IF(SUM(O116:U116)&gt;100,"－",SUM(O116:U116))</f>
        <v>100</v>
      </c>
      <c r="O116" s="38">
        <f t="shared" ref="O116:U116" si="239">O256/$N115*100</f>
        <v>10.021176826501286</v>
      </c>
      <c r="P116" s="38">
        <f t="shared" si="239"/>
        <v>13.78762668280139</v>
      </c>
      <c r="Q116" s="38">
        <f t="shared" si="239"/>
        <v>29.227802147935261</v>
      </c>
      <c r="R116" s="38">
        <f t="shared" si="239"/>
        <v>21.201406746331873</v>
      </c>
      <c r="S116" s="38">
        <f t="shared" si="239"/>
        <v>8.9661170775979429</v>
      </c>
      <c r="T116" s="38">
        <f t="shared" si="239"/>
        <v>2.5147481470276811</v>
      </c>
      <c r="U116" s="38">
        <f t="shared" si="239"/>
        <v>14.281122371804569</v>
      </c>
      <c r="V116" s="38">
        <f>IF(SUM(W116:AB116)&gt;100,"－",SUM(W116:AB116))</f>
        <v>100</v>
      </c>
      <c r="W116" s="38">
        <f t="shared" ref="W116:AB116" si="240">W256/$V115*100</f>
        <v>6.5428109854604202</v>
      </c>
      <c r="X116" s="38">
        <f t="shared" si="240"/>
        <v>24.394184168012924</v>
      </c>
      <c r="Y116" s="38">
        <f t="shared" si="240"/>
        <v>21.486268174474958</v>
      </c>
      <c r="Z116" s="38">
        <f t="shared" si="240"/>
        <v>13.731825525040387</v>
      </c>
      <c r="AA116" s="38">
        <f t="shared" si="240"/>
        <v>14.378029079159935</v>
      </c>
      <c r="AB116" s="38">
        <f t="shared" si="240"/>
        <v>19.466882067851373</v>
      </c>
      <c r="AC116" s="39" t="s">
        <v>100</v>
      </c>
      <c r="AD116" s="38">
        <f>IF(SUM(AE116:AJ116)&gt;100,"－",SUM(AE116:AJ116))</f>
        <v>100</v>
      </c>
      <c r="AE116" s="38">
        <f t="shared" ref="AE116:AJ116" si="241">AE256/$AD115*100</f>
        <v>49.838449111470112</v>
      </c>
      <c r="AF116" s="38">
        <f t="shared" si="241"/>
        <v>17.124394184168011</v>
      </c>
      <c r="AG116" s="38">
        <f t="shared" si="241"/>
        <v>9.2084006462035539</v>
      </c>
      <c r="AH116" s="38">
        <f t="shared" si="241"/>
        <v>4.765751211631664</v>
      </c>
      <c r="AI116" s="38">
        <f t="shared" si="241"/>
        <v>11.066235864297253</v>
      </c>
      <c r="AJ116" s="38">
        <f t="shared" si="241"/>
        <v>7.9967689822294021</v>
      </c>
      <c r="AK116" s="39" t="s">
        <v>100</v>
      </c>
    </row>
    <row r="117" spans="1:37" ht="15" customHeight="1" x14ac:dyDescent="0.15">
      <c r="A117" s="13"/>
      <c r="B117" s="25" t="s">
        <v>9</v>
      </c>
      <c r="C117" s="131" t="s">
        <v>466</v>
      </c>
      <c r="D117" s="28">
        <f t="shared" ref="D117:D124" si="242">D258</f>
        <v>3416</v>
      </c>
      <c r="E117" s="15">
        <f t="shared" ref="E117:M117" si="243">IF($D117=0,0,E258/$D117*100)</f>
        <v>12.704918032786885</v>
      </c>
      <c r="F117" s="15">
        <f t="shared" si="243"/>
        <v>6.6159250585480098</v>
      </c>
      <c r="G117" s="15">
        <f t="shared" si="243"/>
        <v>5.7962529274004684</v>
      </c>
      <c r="H117" s="15">
        <f t="shared" si="243"/>
        <v>17.915690866510538</v>
      </c>
      <c r="I117" s="15">
        <f t="shared" si="243"/>
        <v>14.812646370023419</v>
      </c>
      <c r="J117" s="15">
        <f t="shared" si="243"/>
        <v>14.607728337236534</v>
      </c>
      <c r="K117" s="15">
        <f t="shared" si="243"/>
        <v>16.012880562060889</v>
      </c>
      <c r="L117" s="15">
        <f t="shared" si="243"/>
        <v>10.948477751756441</v>
      </c>
      <c r="M117" s="15">
        <f t="shared" si="243"/>
        <v>0.58548009367681508</v>
      </c>
      <c r="N117" s="28">
        <f t="shared" ref="N117:N124" si="244">N258</f>
        <v>2822</v>
      </c>
      <c r="O117" s="15">
        <f t="shared" ref="O117:U123" si="245">IF($N117=0,0,O258/$N117*100)</f>
        <v>14.989369241672573</v>
      </c>
      <c r="P117" s="15">
        <f t="shared" si="245"/>
        <v>12.402551381998581</v>
      </c>
      <c r="Q117" s="15">
        <f t="shared" si="245"/>
        <v>22.182849043231752</v>
      </c>
      <c r="R117" s="15">
        <f t="shared" si="245"/>
        <v>19.808646350106308</v>
      </c>
      <c r="S117" s="15">
        <f t="shared" si="245"/>
        <v>9.6385542168674707</v>
      </c>
      <c r="T117" s="15">
        <f t="shared" si="245"/>
        <v>2.2678951098511693</v>
      </c>
      <c r="U117" s="15">
        <f t="shared" si="245"/>
        <v>18.71013465627215</v>
      </c>
      <c r="V117" s="28">
        <f t="shared" ref="V117:V124" si="246">V258</f>
        <v>95</v>
      </c>
      <c r="W117" s="15">
        <f t="shared" ref="W117:AB123" si="247">IF($V117=0,0,W258/$V117*100)</f>
        <v>8.4210526315789469</v>
      </c>
      <c r="X117" s="15">
        <f t="shared" si="247"/>
        <v>30.526315789473685</v>
      </c>
      <c r="Y117" s="15">
        <f t="shared" si="247"/>
        <v>18.947368421052634</v>
      </c>
      <c r="Z117" s="15">
        <f t="shared" si="247"/>
        <v>8.4210526315789469</v>
      </c>
      <c r="AA117" s="15">
        <f t="shared" si="247"/>
        <v>12.631578947368421</v>
      </c>
      <c r="AB117" s="15">
        <f t="shared" si="247"/>
        <v>21.052631578947366</v>
      </c>
      <c r="AC117" s="43">
        <f t="shared" ref="AC117:AD124" si="248">AC258</f>
        <v>5.08</v>
      </c>
      <c r="AD117" s="28">
        <f t="shared" si="248"/>
        <v>95</v>
      </c>
      <c r="AE117" s="15">
        <f t="shared" ref="AE117:AJ123" si="249">IF($AD117=0,0,AE258/$AD117*100)</f>
        <v>44.210526315789473</v>
      </c>
      <c r="AF117" s="15">
        <f t="shared" si="249"/>
        <v>12.631578947368421</v>
      </c>
      <c r="AG117" s="15">
        <f t="shared" si="249"/>
        <v>11.578947368421053</v>
      </c>
      <c r="AH117" s="15">
        <f t="shared" si="249"/>
        <v>4.2105263157894735</v>
      </c>
      <c r="AI117" s="15">
        <f t="shared" si="249"/>
        <v>16.842105263157894</v>
      </c>
      <c r="AJ117" s="15">
        <f t="shared" si="249"/>
        <v>10.526315789473683</v>
      </c>
      <c r="AK117" s="43">
        <f t="shared" ref="AK117:AK124" si="250">AK258</f>
        <v>2.1294117647058823</v>
      </c>
    </row>
    <row r="118" spans="1:37" ht="15" customHeight="1" x14ac:dyDescent="0.15">
      <c r="A118" s="13"/>
      <c r="B118" s="25" t="s">
        <v>10</v>
      </c>
      <c r="C118" s="131" t="s">
        <v>465</v>
      </c>
      <c r="D118" s="28">
        <f t="shared" si="242"/>
        <v>5843</v>
      </c>
      <c r="E118" s="15">
        <f t="shared" ref="E118:M118" si="251">IF($D118=0,0,E259/$D118*100)</f>
        <v>15.505733356152662</v>
      </c>
      <c r="F118" s="15">
        <f t="shared" si="251"/>
        <v>7.0682868389525932</v>
      </c>
      <c r="G118" s="15">
        <f t="shared" si="251"/>
        <v>5.5450966969022764</v>
      </c>
      <c r="H118" s="15">
        <f t="shared" si="251"/>
        <v>18.552113640253296</v>
      </c>
      <c r="I118" s="15">
        <f t="shared" si="251"/>
        <v>15.231901420503165</v>
      </c>
      <c r="J118" s="15">
        <f t="shared" si="251"/>
        <v>13.417764846825261</v>
      </c>
      <c r="K118" s="15">
        <f t="shared" si="251"/>
        <v>15.471504364196475</v>
      </c>
      <c r="L118" s="15">
        <f t="shared" si="251"/>
        <v>8.9679958925209657</v>
      </c>
      <c r="M118" s="15">
        <f t="shared" si="251"/>
        <v>0.23960294369330823</v>
      </c>
      <c r="N118" s="28">
        <f t="shared" si="244"/>
        <v>5055</v>
      </c>
      <c r="O118" s="15">
        <f t="shared" si="245"/>
        <v>17.903066271018794</v>
      </c>
      <c r="P118" s="15">
        <f t="shared" si="245"/>
        <v>13.372898120672602</v>
      </c>
      <c r="Q118" s="15">
        <f t="shared" si="245"/>
        <v>26.251236399604348</v>
      </c>
      <c r="R118" s="15">
        <f t="shared" si="245"/>
        <v>18.298714144411473</v>
      </c>
      <c r="S118" s="15">
        <f t="shared" si="245"/>
        <v>6.6864490603363009</v>
      </c>
      <c r="T118" s="15">
        <f t="shared" si="245"/>
        <v>2.0375865479723045</v>
      </c>
      <c r="U118" s="15">
        <f t="shared" si="245"/>
        <v>15.450049455984175</v>
      </c>
      <c r="V118" s="28">
        <f t="shared" si="246"/>
        <v>111</v>
      </c>
      <c r="W118" s="15">
        <f t="shared" si="247"/>
        <v>7.2072072072072073</v>
      </c>
      <c r="X118" s="15">
        <f t="shared" si="247"/>
        <v>27.927927927927925</v>
      </c>
      <c r="Y118" s="15">
        <f t="shared" si="247"/>
        <v>18.918918918918919</v>
      </c>
      <c r="Z118" s="15">
        <f t="shared" si="247"/>
        <v>16.216216216216218</v>
      </c>
      <c r="AA118" s="15">
        <f t="shared" si="247"/>
        <v>11.711711711711711</v>
      </c>
      <c r="AB118" s="15">
        <f t="shared" si="247"/>
        <v>18.018018018018019</v>
      </c>
      <c r="AC118" s="43">
        <f t="shared" si="248"/>
        <v>5.3406593406593403</v>
      </c>
      <c r="AD118" s="28">
        <f t="shared" si="248"/>
        <v>111</v>
      </c>
      <c r="AE118" s="15">
        <f t="shared" si="249"/>
        <v>49.549549549549546</v>
      </c>
      <c r="AF118" s="15">
        <f t="shared" si="249"/>
        <v>18.018018018018019</v>
      </c>
      <c r="AG118" s="15">
        <f t="shared" si="249"/>
        <v>7.2072072072072073</v>
      </c>
      <c r="AH118" s="15">
        <f t="shared" si="249"/>
        <v>4.5045045045045047</v>
      </c>
      <c r="AI118" s="15">
        <f t="shared" si="249"/>
        <v>11.711711711711711</v>
      </c>
      <c r="AJ118" s="15">
        <f t="shared" si="249"/>
        <v>9.0090090090090094</v>
      </c>
      <c r="AK118" s="43">
        <f t="shared" si="250"/>
        <v>1.4455445544554455</v>
      </c>
    </row>
    <row r="119" spans="1:37" ht="15" customHeight="1" x14ac:dyDescent="0.15">
      <c r="A119" s="13"/>
      <c r="B119" s="25"/>
      <c r="C119" s="131" t="s">
        <v>464</v>
      </c>
      <c r="D119" s="28">
        <f t="shared" si="242"/>
        <v>13484</v>
      </c>
      <c r="E119" s="15">
        <f t="shared" ref="E119:M119" si="252">IF($D119=0,0,E260/$D119*100)</f>
        <v>6.8377336102046868</v>
      </c>
      <c r="F119" s="15">
        <f t="shared" si="252"/>
        <v>6.9044793829724114</v>
      </c>
      <c r="G119" s="15">
        <f t="shared" si="252"/>
        <v>5.6066449124888758</v>
      </c>
      <c r="H119" s="15">
        <f t="shared" si="252"/>
        <v>21.373479679620292</v>
      </c>
      <c r="I119" s="15">
        <f t="shared" si="252"/>
        <v>17.086917828537526</v>
      </c>
      <c r="J119" s="15">
        <f t="shared" si="252"/>
        <v>14.661821417976862</v>
      </c>
      <c r="K119" s="15">
        <f t="shared" si="252"/>
        <v>16.842183328389201</v>
      </c>
      <c r="L119" s="15">
        <f t="shared" si="252"/>
        <v>10.086027884900622</v>
      </c>
      <c r="M119" s="15">
        <f t="shared" si="252"/>
        <v>0.60071195490952245</v>
      </c>
      <c r="N119" s="28">
        <f t="shared" si="244"/>
        <v>11686</v>
      </c>
      <c r="O119" s="15">
        <f t="shared" si="245"/>
        <v>11.612185521136402</v>
      </c>
      <c r="P119" s="15">
        <f t="shared" si="245"/>
        <v>12.408009584117748</v>
      </c>
      <c r="Q119" s="15">
        <f t="shared" si="245"/>
        <v>26.176621598493927</v>
      </c>
      <c r="R119" s="15">
        <f t="shared" si="245"/>
        <v>19.750128358719834</v>
      </c>
      <c r="S119" s="15">
        <f t="shared" si="245"/>
        <v>9.0278966284442923</v>
      </c>
      <c r="T119" s="15">
        <f t="shared" si="245"/>
        <v>3.1062810200239603</v>
      </c>
      <c r="U119" s="15">
        <f t="shared" si="245"/>
        <v>17.918877289063836</v>
      </c>
      <c r="V119" s="28">
        <f t="shared" si="246"/>
        <v>258</v>
      </c>
      <c r="W119" s="15">
        <f t="shared" si="247"/>
        <v>6.5891472868217065</v>
      </c>
      <c r="X119" s="15">
        <f t="shared" si="247"/>
        <v>24.031007751937985</v>
      </c>
      <c r="Y119" s="15">
        <f t="shared" si="247"/>
        <v>18.604651162790699</v>
      </c>
      <c r="Z119" s="15">
        <f t="shared" si="247"/>
        <v>16.666666666666664</v>
      </c>
      <c r="AA119" s="15">
        <f t="shared" si="247"/>
        <v>15.11627906976744</v>
      </c>
      <c r="AB119" s="15">
        <f t="shared" si="247"/>
        <v>18.992248062015506</v>
      </c>
      <c r="AC119" s="43">
        <f t="shared" si="248"/>
        <v>6.3157894736842106</v>
      </c>
      <c r="AD119" s="28">
        <f t="shared" si="248"/>
        <v>258</v>
      </c>
      <c r="AE119" s="15">
        <f t="shared" si="249"/>
        <v>50.775193798449614</v>
      </c>
      <c r="AF119" s="15">
        <f t="shared" si="249"/>
        <v>15.11627906976744</v>
      </c>
      <c r="AG119" s="15">
        <f t="shared" si="249"/>
        <v>9.3023255813953494</v>
      </c>
      <c r="AH119" s="15">
        <f t="shared" si="249"/>
        <v>4.6511627906976747</v>
      </c>
      <c r="AI119" s="15">
        <f t="shared" si="249"/>
        <v>11.627906976744185</v>
      </c>
      <c r="AJ119" s="15">
        <f t="shared" si="249"/>
        <v>8.5271317829457356</v>
      </c>
      <c r="AK119" s="43">
        <f t="shared" si="250"/>
        <v>1.4491525423728813</v>
      </c>
    </row>
    <row r="120" spans="1:37" ht="15" customHeight="1" x14ac:dyDescent="0.15">
      <c r="A120" s="13"/>
      <c r="B120" s="25"/>
      <c r="C120" s="131" t="s">
        <v>463</v>
      </c>
      <c r="D120" s="28">
        <f t="shared" si="242"/>
        <v>10909</v>
      </c>
      <c r="E120" s="15">
        <f t="shared" ref="E120:M120" si="253">IF($D120=0,0,E261/$D120*100)</f>
        <v>1.2100100834173617</v>
      </c>
      <c r="F120" s="15">
        <f t="shared" si="253"/>
        <v>7.0492254102117515</v>
      </c>
      <c r="G120" s="15">
        <f t="shared" si="253"/>
        <v>5.445045375378128</v>
      </c>
      <c r="H120" s="15">
        <f t="shared" si="253"/>
        <v>22.082684022366852</v>
      </c>
      <c r="I120" s="15">
        <f t="shared" si="253"/>
        <v>19.424328536071133</v>
      </c>
      <c r="J120" s="15">
        <f t="shared" si="253"/>
        <v>16.133467778898158</v>
      </c>
      <c r="K120" s="15">
        <f t="shared" si="253"/>
        <v>17.370978091484098</v>
      </c>
      <c r="L120" s="15">
        <f t="shared" si="253"/>
        <v>10.660922174351454</v>
      </c>
      <c r="M120" s="15">
        <f t="shared" si="253"/>
        <v>0.62333852782106514</v>
      </c>
      <c r="N120" s="28">
        <f t="shared" si="244"/>
        <v>9240</v>
      </c>
      <c r="O120" s="15">
        <f t="shared" si="245"/>
        <v>7.3484848484848486</v>
      </c>
      <c r="P120" s="15">
        <f t="shared" si="245"/>
        <v>13.874458874458876</v>
      </c>
      <c r="Q120" s="15">
        <f t="shared" si="245"/>
        <v>28.755411255411257</v>
      </c>
      <c r="R120" s="15">
        <f t="shared" si="245"/>
        <v>21.991341991341994</v>
      </c>
      <c r="S120" s="15">
        <f t="shared" si="245"/>
        <v>9.1666666666666661</v>
      </c>
      <c r="T120" s="15">
        <f t="shared" si="245"/>
        <v>2.5324675324675328</v>
      </c>
      <c r="U120" s="15">
        <f t="shared" si="245"/>
        <v>16.331168831168831</v>
      </c>
      <c r="V120" s="28">
        <f t="shared" si="246"/>
        <v>218</v>
      </c>
      <c r="W120" s="15">
        <f t="shared" si="247"/>
        <v>3.669724770642202</v>
      </c>
      <c r="X120" s="15">
        <f t="shared" si="247"/>
        <v>23.394495412844037</v>
      </c>
      <c r="Y120" s="15">
        <f t="shared" si="247"/>
        <v>21.100917431192663</v>
      </c>
      <c r="Z120" s="15">
        <f t="shared" si="247"/>
        <v>13.761467889908257</v>
      </c>
      <c r="AA120" s="15">
        <f t="shared" si="247"/>
        <v>15.137614678899084</v>
      </c>
      <c r="AB120" s="15">
        <f t="shared" si="247"/>
        <v>22.935779816513762</v>
      </c>
      <c r="AC120" s="43">
        <f t="shared" si="248"/>
        <v>6.0654761904761907</v>
      </c>
      <c r="AD120" s="28">
        <f t="shared" si="248"/>
        <v>218</v>
      </c>
      <c r="AE120" s="15">
        <f t="shared" si="249"/>
        <v>47.247706422018346</v>
      </c>
      <c r="AF120" s="15">
        <f t="shared" si="249"/>
        <v>18.348623853211009</v>
      </c>
      <c r="AG120" s="15">
        <f t="shared" si="249"/>
        <v>8.7155963302752291</v>
      </c>
      <c r="AH120" s="15">
        <f t="shared" si="249"/>
        <v>3.669724770642202</v>
      </c>
      <c r="AI120" s="15">
        <f t="shared" si="249"/>
        <v>13.761467889908257</v>
      </c>
      <c r="AJ120" s="15">
        <f t="shared" si="249"/>
        <v>8.2568807339449553</v>
      </c>
      <c r="AK120" s="43">
        <f t="shared" si="250"/>
        <v>1.6</v>
      </c>
    </row>
    <row r="121" spans="1:37" ht="15" customHeight="1" x14ac:dyDescent="0.15">
      <c r="A121" s="13"/>
      <c r="B121" s="25"/>
      <c r="C121" s="131" t="s">
        <v>462</v>
      </c>
      <c r="D121" s="28">
        <f t="shared" si="242"/>
        <v>15507</v>
      </c>
      <c r="E121" s="15">
        <f t="shared" ref="E121:M121" si="254">IF($D121=0,0,E262/$D121*100)</f>
        <v>0.78029277100664218</v>
      </c>
      <c r="F121" s="15">
        <f t="shared" si="254"/>
        <v>6.2036499645321461</v>
      </c>
      <c r="G121" s="15">
        <f t="shared" si="254"/>
        <v>5.4233571935255052</v>
      </c>
      <c r="H121" s="15">
        <f t="shared" si="254"/>
        <v>23.086348100857677</v>
      </c>
      <c r="I121" s="15">
        <f t="shared" si="254"/>
        <v>18.933384922938028</v>
      </c>
      <c r="J121" s="15">
        <f t="shared" si="254"/>
        <v>17.089056555104147</v>
      </c>
      <c r="K121" s="15">
        <f t="shared" si="254"/>
        <v>17.101953956277811</v>
      </c>
      <c r="L121" s="15">
        <f t="shared" si="254"/>
        <v>10.427548848906945</v>
      </c>
      <c r="M121" s="15">
        <f t="shared" si="254"/>
        <v>0.95440768685109945</v>
      </c>
      <c r="N121" s="28">
        <f t="shared" si="244"/>
        <v>13691</v>
      </c>
      <c r="O121" s="15">
        <f t="shared" si="245"/>
        <v>8.2535972536702946</v>
      </c>
      <c r="P121" s="15">
        <f t="shared" si="245"/>
        <v>14.330582134248775</v>
      </c>
      <c r="Q121" s="15">
        <f t="shared" si="245"/>
        <v>30.918121393616243</v>
      </c>
      <c r="R121" s="15">
        <f t="shared" si="245"/>
        <v>21.97063764516836</v>
      </c>
      <c r="S121" s="15">
        <f t="shared" si="245"/>
        <v>9.860492294207873</v>
      </c>
      <c r="T121" s="15">
        <f t="shared" si="245"/>
        <v>2.5491198597618876</v>
      </c>
      <c r="U121" s="15">
        <f t="shared" si="245"/>
        <v>12.117449419326565</v>
      </c>
      <c r="V121" s="28">
        <f t="shared" si="246"/>
        <v>280</v>
      </c>
      <c r="W121" s="15">
        <f t="shared" si="247"/>
        <v>6.0714285714285712</v>
      </c>
      <c r="X121" s="15">
        <f t="shared" si="247"/>
        <v>18.571428571428573</v>
      </c>
      <c r="Y121" s="15">
        <f t="shared" si="247"/>
        <v>22.5</v>
      </c>
      <c r="Z121" s="15">
        <f t="shared" si="247"/>
        <v>13.571428571428571</v>
      </c>
      <c r="AA121" s="15">
        <f t="shared" si="247"/>
        <v>19.642857142857142</v>
      </c>
      <c r="AB121" s="15">
        <f t="shared" si="247"/>
        <v>19.642857142857142</v>
      </c>
      <c r="AC121" s="43">
        <f t="shared" si="248"/>
        <v>6.5822222222222226</v>
      </c>
      <c r="AD121" s="28">
        <f t="shared" si="248"/>
        <v>280</v>
      </c>
      <c r="AE121" s="15">
        <f t="shared" si="249"/>
        <v>47.857142857142861</v>
      </c>
      <c r="AF121" s="15">
        <f t="shared" si="249"/>
        <v>19.285714285714288</v>
      </c>
      <c r="AG121" s="15">
        <f t="shared" si="249"/>
        <v>9.2857142857142865</v>
      </c>
      <c r="AH121" s="15">
        <f t="shared" si="249"/>
        <v>4.6428571428571432</v>
      </c>
      <c r="AI121" s="15">
        <f t="shared" si="249"/>
        <v>11.071428571428571</v>
      </c>
      <c r="AJ121" s="15">
        <f t="shared" si="249"/>
        <v>7.8571428571428568</v>
      </c>
      <c r="AK121" s="43">
        <f t="shared" si="250"/>
        <v>1.5813953488372092</v>
      </c>
    </row>
    <row r="122" spans="1:37" ht="15" customHeight="1" x14ac:dyDescent="0.15">
      <c r="A122" s="13"/>
      <c r="B122" s="25"/>
      <c r="C122" s="131" t="s">
        <v>12</v>
      </c>
      <c r="D122" s="28">
        <f t="shared" si="242"/>
        <v>11522</v>
      </c>
      <c r="E122" s="15">
        <f t="shared" ref="E122:M122" si="255">IF($D122=0,0,E263/$D122*100)</f>
        <v>0.19961812185384484</v>
      </c>
      <c r="F122" s="15">
        <f t="shared" si="255"/>
        <v>5.4157264363825721</v>
      </c>
      <c r="G122" s="15">
        <f t="shared" si="255"/>
        <v>4.7127234855059887</v>
      </c>
      <c r="H122" s="15">
        <f t="shared" si="255"/>
        <v>22.86061447665336</v>
      </c>
      <c r="I122" s="15">
        <f t="shared" si="255"/>
        <v>20.057281721923278</v>
      </c>
      <c r="J122" s="15">
        <f t="shared" si="255"/>
        <v>18.729387259156397</v>
      </c>
      <c r="K122" s="15">
        <f t="shared" si="255"/>
        <v>17.39281374761326</v>
      </c>
      <c r="L122" s="15">
        <f t="shared" si="255"/>
        <v>9.9982641902447487</v>
      </c>
      <c r="M122" s="15">
        <f t="shared" si="255"/>
        <v>0.63357056066655093</v>
      </c>
      <c r="N122" s="28">
        <f t="shared" si="244"/>
        <v>10161</v>
      </c>
      <c r="O122" s="15">
        <f t="shared" si="245"/>
        <v>7.6764098021848248</v>
      </c>
      <c r="P122" s="15">
        <f t="shared" si="245"/>
        <v>14.939474461175081</v>
      </c>
      <c r="Q122" s="15">
        <f t="shared" si="245"/>
        <v>34.376537742348198</v>
      </c>
      <c r="R122" s="15">
        <f t="shared" si="245"/>
        <v>22.714299773644324</v>
      </c>
      <c r="S122" s="15">
        <f t="shared" si="245"/>
        <v>8.5227831906308431</v>
      </c>
      <c r="T122" s="15">
        <f t="shared" si="245"/>
        <v>2.1257750221434897</v>
      </c>
      <c r="U122" s="15">
        <f t="shared" si="245"/>
        <v>9.6447200078732411</v>
      </c>
      <c r="V122" s="28">
        <f t="shared" si="246"/>
        <v>264</v>
      </c>
      <c r="W122" s="15">
        <f t="shared" si="247"/>
        <v>8.3333333333333321</v>
      </c>
      <c r="X122" s="15">
        <f t="shared" si="247"/>
        <v>28.787878787878789</v>
      </c>
      <c r="Y122" s="15">
        <f t="shared" si="247"/>
        <v>25.757575757575758</v>
      </c>
      <c r="Z122" s="15">
        <f t="shared" si="247"/>
        <v>12.121212121212121</v>
      </c>
      <c r="AA122" s="15">
        <f t="shared" si="247"/>
        <v>9.0909090909090917</v>
      </c>
      <c r="AB122" s="15">
        <f t="shared" si="247"/>
        <v>15.909090909090908</v>
      </c>
      <c r="AC122" s="43">
        <f t="shared" si="248"/>
        <v>4.5765765765765769</v>
      </c>
      <c r="AD122" s="28">
        <f t="shared" si="248"/>
        <v>264</v>
      </c>
      <c r="AE122" s="15">
        <f t="shared" si="249"/>
        <v>55.303030303030297</v>
      </c>
      <c r="AF122" s="15">
        <f t="shared" si="249"/>
        <v>17.424242424242426</v>
      </c>
      <c r="AG122" s="15">
        <f t="shared" si="249"/>
        <v>9.4696969696969688</v>
      </c>
      <c r="AH122" s="15">
        <f t="shared" si="249"/>
        <v>6.4393939393939394</v>
      </c>
      <c r="AI122" s="15">
        <f t="shared" si="249"/>
        <v>6.0606060606060606</v>
      </c>
      <c r="AJ122" s="15">
        <f t="shared" si="249"/>
        <v>5.3030303030303028</v>
      </c>
      <c r="AK122" s="43">
        <f t="shared" si="250"/>
        <v>0.91600000000000004</v>
      </c>
    </row>
    <row r="123" spans="1:37" ht="15" customHeight="1" x14ac:dyDescent="0.15">
      <c r="A123" s="13"/>
      <c r="B123" s="26"/>
      <c r="C123" s="129" t="s">
        <v>284</v>
      </c>
      <c r="D123" s="28">
        <f t="shared" si="242"/>
        <v>355</v>
      </c>
      <c r="E123" s="15">
        <f t="shared" ref="E123:M123" si="256">IF($D123=0,0,E264/$D123*100)</f>
        <v>0.56338028169014087</v>
      </c>
      <c r="F123" s="15">
        <f t="shared" si="256"/>
        <v>8.169014084507042</v>
      </c>
      <c r="G123" s="15">
        <f t="shared" si="256"/>
        <v>2.535211267605634</v>
      </c>
      <c r="H123" s="15">
        <f t="shared" si="256"/>
        <v>25.915492957746476</v>
      </c>
      <c r="I123" s="15">
        <f t="shared" si="256"/>
        <v>18.028169014084508</v>
      </c>
      <c r="J123" s="15">
        <f t="shared" si="256"/>
        <v>15.492957746478872</v>
      </c>
      <c r="K123" s="15">
        <f t="shared" si="256"/>
        <v>18.87323943661972</v>
      </c>
      <c r="L123" s="15">
        <f t="shared" si="256"/>
        <v>9.295774647887324</v>
      </c>
      <c r="M123" s="15">
        <f t="shared" si="256"/>
        <v>1.1267605633802817</v>
      </c>
      <c r="N123" s="28">
        <f t="shared" si="244"/>
        <v>233</v>
      </c>
      <c r="O123" s="15">
        <f t="shared" si="245"/>
        <v>11.158798283261802</v>
      </c>
      <c r="P123" s="15">
        <f t="shared" si="245"/>
        <v>23.175965665236049</v>
      </c>
      <c r="Q123" s="15">
        <f t="shared" si="245"/>
        <v>27.038626609442062</v>
      </c>
      <c r="R123" s="15">
        <f t="shared" si="245"/>
        <v>31.330472103004293</v>
      </c>
      <c r="S123" s="15">
        <f t="shared" si="245"/>
        <v>6.0085836909871242</v>
      </c>
      <c r="T123" s="15">
        <f t="shared" si="245"/>
        <v>0.42918454935622319</v>
      </c>
      <c r="U123" s="15">
        <f t="shared" si="245"/>
        <v>0.85836909871244638</v>
      </c>
      <c r="V123" s="28">
        <f t="shared" si="246"/>
        <v>12</v>
      </c>
      <c r="W123" s="15">
        <f t="shared" si="247"/>
        <v>8.3333333333333321</v>
      </c>
      <c r="X123" s="15">
        <f t="shared" si="247"/>
        <v>8.3333333333333321</v>
      </c>
      <c r="Y123" s="15">
        <f t="shared" si="247"/>
        <v>16.666666666666664</v>
      </c>
      <c r="Z123" s="15">
        <f t="shared" si="247"/>
        <v>8.3333333333333321</v>
      </c>
      <c r="AA123" s="15">
        <f t="shared" si="247"/>
        <v>16.666666666666664</v>
      </c>
      <c r="AB123" s="15">
        <f t="shared" si="247"/>
        <v>41.666666666666671</v>
      </c>
      <c r="AC123" s="43">
        <f t="shared" si="248"/>
        <v>6.4285714285714288</v>
      </c>
      <c r="AD123" s="28">
        <f t="shared" si="248"/>
        <v>12</v>
      </c>
      <c r="AE123" s="15">
        <f t="shared" si="249"/>
        <v>50</v>
      </c>
      <c r="AF123" s="15">
        <f t="shared" si="249"/>
        <v>8.3333333333333321</v>
      </c>
      <c r="AG123" s="15">
        <f t="shared" si="249"/>
        <v>8.3333333333333321</v>
      </c>
      <c r="AH123" s="15">
        <f t="shared" si="249"/>
        <v>0</v>
      </c>
      <c r="AI123" s="15">
        <f t="shared" si="249"/>
        <v>8.3333333333333321</v>
      </c>
      <c r="AJ123" s="15">
        <f t="shared" si="249"/>
        <v>25</v>
      </c>
      <c r="AK123" s="43">
        <f t="shared" si="250"/>
        <v>0.77777777777777779</v>
      </c>
    </row>
    <row r="124" spans="1:37" ht="15" customHeight="1" x14ac:dyDescent="0.15">
      <c r="A124" s="13"/>
      <c r="B124" s="14" t="s">
        <v>2</v>
      </c>
      <c r="C124" s="53" t="s">
        <v>90</v>
      </c>
      <c r="D124" s="8">
        <f t="shared" si="242"/>
        <v>20909</v>
      </c>
      <c r="E124" s="8">
        <f t="shared" ref="E124:M124" si="257">E265</f>
        <v>741</v>
      </c>
      <c r="F124" s="8">
        <f t="shared" si="257"/>
        <v>544</v>
      </c>
      <c r="G124" s="8">
        <f t="shared" si="257"/>
        <v>637</v>
      </c>
      <c r="H124" s="8">
        <f t="shared" si="257"/>
        <v>3553</v>
      </c>
      <c r="I124" s="8">
        <f t="shared" si="257"/>
        <v>3951</v>
      </c>
      <c r="J124" s="8">
        <f t="shared" si="257"/>
        <v>3962</v>
      </c>
      <c r="K124" s="8">
        <f t="shared" si="257"/>
        <v>4179</v>
      </c>
      <c r="L124" s="8">
        <f t="shared" si="257"/>
        <v>3018</v>
      </c>
      <c r="M124" s="8">
        <f t="shared" si="257"/>
        <v>324</v>
      </c>
      <c r="N124" s="8">
        <f t="shared" si="244"/>
        <v>16048</v>
      </c>
      <c r="O124" s="8">
        <f t="shared" ref="O124:U124" si="258">O265</f>
        <v>1523</v>
      </c>
      <c r="P124" s="8">
        <f t="shared" si="258"/>
        <v>2087</v>
      </c>
      <c r="Q124" s="8">
        <f t="shared" si="258"/>
        <v>3757</v>
      </c>
      <c r="R124" s="8">
        <f t="shared" si="258"/>
        <v>3414</v>
      </c>
      <c r="S124" s="8">
        <f t="shared" si="258"/>
        <v>1687</v>
      </c>
      <c r="T124" s="8">
        <f t="shared" si="258"/>
        <v>487</v>
      </c>
      <c r="U124" s="8">
        <f t="shared" si="258"/>
        <v>3093</v>
      </c>
      <c r="V124" s="8">
        <f t="shared" si="246"/>
        <v>847</v>
      </c>
      <c r="W124" s="8">
        <f t="shared" ref="W124:AB124" si="259">W265</f>
        <v>207</v>
      </c>
      <c r="X124" s="8">
        <f t="shared" si="259"/>
        <v>262</v>
      </c>
      <c r="Y124" s="8">
        <f t="shared" si="259"/>
        <v>68</v>
      </c>
      <c r="Z124" s="8">
        <f t="shared" si="259"/>
        <v>44</v>
      </c>
      <c r="AA124" s="8">
        <f t="shared" si="259"/>
        <v>47</v>
      </c>
      <c r="AB124" s="8">
        <f t="shared" si="259"/>
        <v>219</v>
      </c>
      <c r="AC124" s="42">
        <f t="shared" si="248"/>
        <v>3.0509554140127388</v>
      </c>
      <c r="AD124" s="8">
        <f t="shared" si="248"/>
        <v>847</v>
      </c>
      <c r="AE124" s="8">
        <f t="shared" ref="AE124:AJ124" si="260">AE265</f>
        <v>520</v>
      </c>
      <c r="AF124" s="8">
        <f t="shared" si="260"/>
        <v>80</v>
      </c>
      <c r="AG124" s="8">
        <f t="shared" si="260"/>
        <v>38</v>
      </c>
      <c r="AH124" s="8">
        <f t="shared" si="260"/>
        <v>16</v>
      </c>
      <c r="AI124" s="8">
        <f t="shared" si="260"/>
        <v>51</v>
      </c>
      <c r="AJ124" s="8">
        <f t="shared" si="260"/>
        <v>142</v>
      </c>
      <c r="AK124" s="42">
        <f t="shared" si="250"/>
        <v>0.97163120567375882</v>
      </c>
    </row>
    <row r="125" spans="1:37" ht="15" customHeight="1" x14ac:dyDescent="0.15">
      <c r="A125" s="13"/>
      <c r="B125" s="14" t="s">
        <v>3</v>
      </c>
      <c r="C125" s="132"/>
      <c r="D125" s="38">
        <f>IF(SUM(E125:M125)&gt;100,"－",SUM(E125:M125))</f>
        <v>100</v>
      </c>
      <c r="E125" s="38">
        <f t="shared" ref="E125:M125" si="261">E265/$D124*100</f>
        <v>3.5439284518628345</v>
      </c>
      <c r="F125" s="38">
        <f t="shared" si="261"/>
        <v>2.6017504423932278</v>
      </c>
      <c r="G125" s="38">
        <f t="shared" si="261"/>
        <v>3.0465349849347172</v>
      </c>
      <c r="H125" s="38">
        <f t="shared" si="261"/>
        <v>16.992682576880767</v>
      </c>
      <c r="I125" s="38">
        <f t="shared" si="261"/>
        <v>18.896169113778754</v>
      </c>
      <c r="J125" s="38">
        <f t="shared" si="261"/>
        <v>18.948778038165383</v>
      </c>
      <c r="K125" s="38">
        <f t="shared" si="261"/>
        <v>19.986608637428859</v>
      </c>
      <c r="L125" s="38">
        <f t="shared" si="261"/>
        <v>14.433975799894782</v>
      </c>
      <c r="M125" s="38">
        <f t="shared" si="261"/>
        <v>1.5495719546606725</v>
      </c>
      <c r="N125" s="38">
        <f>IF(SUM(O125:U125)&gt;100,"－",SUM(O125:U125))</f>
        <v>100</v>
      </c>
      <c r="O125" s="38">
        <f t="shared" ref="O125:U125" si="262">O265/$N124*100</f>
        <v>9.4902791625124632</v>
      </c>
      <c r="P125" s="38">
        <f t="shared" si="262"/>
        <v>13.004735792622132</v>
      </c>
      <c r="Q125" s="38">
        <f t="shared" si="262"/>
        <v>23.41101694915254</v>
      </c>
      <c r="R125" s="38">
        <f t="shared" si="262"/>
        <v>21.273678963110669</v>
      </c>
      <c r="S125" s="38">
        <f t="shared" si="262"/>
        <v>10.512213359920239</v>
      </c>
      <c r="T125" s="38">
        <f t="shared" si="262"/>
        <v>3.0346460618145565</v>
      </c>
      <c r="U125" s="38">
        <f t="shared" si="262"/>
        <v>19.273429710867397</v>
      </c>
      <c r="V125" s="38">
        <f>IF(SUM(W125:AB125)&gt;100,"－",SUM(W125:AB125))</f>
        <v>100</v>
      </c>
      <c r="W125" s="38">
        <f t="shared" ref="W125:AB125" si="263">W265/$V124*100</f>
        <v>24.439197166469896</v>
      </c>
      <c r="X125" s="38">
        <f t="shared" si="263"/>
        <v>30.932703659976386</v>
      </c>
      <c r="Y125" s="38">
        <f t="shared" si="263"/>
        <v>8.0283353010625742</v>
      </c>
      <c r="Z125" s="38">
        <f t="shared" si="263"/>
        <v>5.1948051948051948</v>
      </c>
      <c r="AA125" s="38">
        <f t="shared" si="263"/>
        <v>5.548996458087367</v>
      </c>
      <c r="AB125" s="38">
        <f t="shared" si="263"/>
        <v>25.855962219598581</v>
      </c>
      <c r="AC125" s="39" t="s">
        <v>100</v>
      </c>
      <c r="AD125" s="38">
        <f>IF(SUM(AE125:AJ125)&gt;100,"－",SUM(AE125:AJ125))</f>
        <v>100</v>
      </c>
      <c r="AE125" s="38">
        <f t="shared" ref="AE125:AJ125" si="264">AE265/$AD124*100</f>
        <v>61.393152302243216</v>
      </c>
      <c r="AF125" s="38">
        <f t="shared" si="264"/>
        <v>9.445100354191263</v>
      </c>
      <c r="AG125" s="38">
        <f t="shared" si="264"/>
        <v>4.4864226682408495</v>
      </c>
      <c r="AH125" s="38">
        <f t="shared" si="264"/>
        <v>1.8890200708382525</v>
      </c>
      <c r="AI125" s="38">
        <f t="shared" si="264"/>
        <v>6.0212514757969302</v>
      </c>
      <c r="AJ125" s="38">
        <f t="shared" si="264"/>
        <v>16.765053128689491</v>
      </c>
      <c r="AK125" s="39" t="s">
        <v>100</v>
      </c>
    </row>
    <row r="126" spans="1:37" ht="15" customHeight="1" x14ac:dyDescent="0.15">
      <c r="A126" s="13"/>
      <c r="B126" s="14" t="s">
        <v>4</v>
      </c>
      <c r="C126" s="131" t="s">
        <v>466</v>
      </c>
      <c r="D126" s="28">
        <f t="shared" ref="D126:D133" si="265">D267</f>
        <v>1765</v>
      </c>
      <c r="E126" s="15">
        <f t="shared" ref="E126:M126" si="266">IF($D126=0,0,E267/$D126*100)</f>
        <v>18.356940509915017</v>
      </c>
      <c r="F126" s="15">
        <f t="shared" si="266"/>
        <v>7.6487252124645897</v>
      </c>
      <c r="G126" s="15">
        <f t="shared" si="266"/>
        <v>6.1189801699716719</v>
      </c>
      <c r="H126" s="15">
        <f t="shared" si="266"/>
        <v>18.186968838526912</v>
      </c>
      <c r="I126" s="15">
        <f t="shared" si="266"/>
        <v>15.18413597733711</v>
      </c>
      <c r="J126" s="15">
        <f t="shared" si="266"/>
        <v>10.991501416430594</v>
      </c>
      <c r="K126" s="15">
        <f t="shared" si="266"/>
        <v>11.3314447592068</v>
      </c>
      <c r="L126" s="15">
        <f t="shared" si="266"/>
        <v>10.311614730878187</v>
      </c>
      <c r="M126" s="15">
        <f t="shared" si="266"/>
        <v>1.8696883852691217</v>
      </c>
      <c r="N126" s="28">
        <f t="shared" ref="N126:N133" si="267">N267</f>
        <v>1393</v>
      </c>
      <c r="O126" s="15">
        <f t="shared" ref="O126:U132" si="268">IF($N126=0,0,O267/$N126*100)</f>
        <v>9.83488872936109</v>
      </c>
      <c r="P126" s="15">
        <f t="shared" si="268"/>
        <v>7.8248384781048088</v>
      </c>
      <c r="Q126" s="15">
        <f t="shared" si="268"/>
        <v>14.213926776740848</v>
      </c>
      <c r="R126" s="15">
        <f t="shared" si="268"/>
        <v>13.99856424982053</v>
      </c>
      <c r="S126" s="15">
        <f t="shared" si="268"/>
        <v>6.4608758076094759</v>
      </c>
      <c r="T126" s="15">
        <f t="shared" si="268"/>
        <v>1.2203876525484567</v>
      </c>
      <c r="U126" s="15">
        <f t="shared" si="268"/>
        <v>46.446518305814791</v>
      </c>
      <c r="V126" s="28">
        <f t="shared" ref="V126:V133" si="269">V267</f>
        <v>77</v>
      </c>
      <c r="W126" s="15">
        <f t="shared" ref="W126:AB132" si="270">IF($V126=0,0,W267/$V126*100)</f>
        <v>35.064935064935064</v>
      </c>
      <c r="X126" s="15">
        <f t="shared" si="270"/>
        <v>25.97402597402597</v>
      </c>
      <c r="Y126" s="15">
        <f t="shared" si="270"/>
        <v>7.7922077922077921</v>
      </c>
      <c r="Z126" s="15">
        <f t="shared" si="270"/>
        <v>5.1948051948051948</v>
      </c>
      <c r="AA126" s="15">
        <f t="shared" si="270"/>
        <v>2.5974025974025974</v>
      </c>
      <c r="AB126" s="15">
        <f t="shared" si="270"/>
        <v>23.376623376623375</v>
      </c>
      <c r="AC126" s="43">
        <f t="shared" ref="AC126:AD133" si="271">AC267</f>
        <v>2.0338983050847457</v>
      </c>
      <c r="AD126" s="28">
        <f t="shared" si="271"/>
        <v>77</v>
      </c>
      <c r="AE126" s="15">
        <f t="shared" ref="AE126:AJ132" si="272">IF($AD126=0,0,AE267/$AD126*100)</f>
        <v>67.532467532467535</v>
      </c>
      <c r="AF126" s="15">
        <f t="shared" si="272"/>
        <v>5.1948051948051948</v>
      </c>
      <c r="AG126" s="15">
        <f t="shared" si="272"/>
        <v>6.4935064935064926</v>
      </c>
      <c r="AH126" s="15">
        <f t="shared" si="272"/>
        <v>2.5974025974025974</v>
      </c>
      <c r="AI126" s="15">
        <f t="shared" si="272"/>
        <v>5.1948051948051948</v>
      </c>
      <c r="AJ126" s="15">
        <f t="shared" si="272"/>
        <v>12.987012987012985</v>
      </c>
      <c r="AK126" s="43">
        <f t="shared" ref="AK126:AK133" si="273">AK267</f>
        <v>0.70149253731343286</v>
      </c>
    </row>
    <row r="127" spans="1:37" ht="15" customHeight="1" x14ac:dyDescent="0.15">
      <c r="A127" s="13"/>
      <c r="B127" s="14"/>
      <c r="C127" s="131" t="s">
        <v>465</v>
      </c>
      <c r="D127" s="28">
        <f t="shared" si="265"/>
        <v>1527</v>
      </c>
      <c r="E127" s="15">
        <f t="shared" ref="E127:M127" si="274">IF($D127=0,0,E268/$D127*100)</f>
        <v>4.9770792403405375</v>
      </c>
      <c r="F127" s="15">
        <f t="shared" si="274"/>
        <v>3.4708578912901111</v>
      </c>
      <c r="G127" s="15">
        <f t="shared" si="274"/>
        <v>4.5186640471512778</v>
      </c>
      <c r="H127" s="15">
        <f t="shared" si="274"/>
        <v>17.943680419122462</v>
      </c>
      <c r="I127" s="15">
        <f t="shared" si="274"/>
        <v>19.449901768172889</v>
      </c>
      <c r="J127" s="15">
        <f t="shared" si="274"/>
        <v>16.371971185330715</v>
      </c>
      <c r="K127" s="15">
        <f t="shared" si="274"/>
        <v>17.878192534381139</v>
      </c>
      <c r="L127" s="15">
        <f t="shared" si="274"/>
        <v>13.490504256712507</v>
      </c>
      <c r="M127" s="15">
        <f t="shared" si="274"/>
        <v>1.8991486574983629</v>
      </c>
      <c r="N127" s="28">
        <f t="shared" si="267"/>
        <v>1141</v>
      </c>
      <c r="O127" s="15">
        <f t="shared" si="268"/>
        <v>13.584574934268186</v>
      </c>
      <c r="P127" s="15">
        <f t="shared" si="268"/>
        <v>12.00701139351446</v>
      </c>
      <c r="Q127" s="15">
        <f t="shared" si="268"/>
        <v>19.982471516213849</v>
      </c>
      <c r="R127" s="15">
        <f t="shared" si="268"/>
        <v>18.404907975460123</v>
      </c>
      <c r="S127" s="15">
        <f t="shared" si="268"/>
        <v>9.9035933391761617</v>
      </c>
      <c r="T127" s="15">
        <f t="shared" si="268"/>
        <v>3.6809815950920246</v>
      </c>
      <c r="U127" s="15">
        <f t="shared" si="268"/>
        <v>22.436459246275199</v>
      </c>
      <c r="V127" s="28">
        <f t="shared" si="269"/>
        <v>60</v>
      </c>
      <c r="W127" s="15">
        <f t="shared" si="270"/>
        <v>35</v>
      </c>
      <c r="X127" s="15">
        <f t="shared" si="270"/>
        <v>31.666666666666664</v>
      </c>
      <c r="Y127" s="15">
        <f t="shared" si="270"/>
        <v>3.3333333333333335</v>
      </c>
      <c r="Z127" s="15">
        <f t="shared" si="270"/>
        <v>1.6666666666666667</v>
      </c>
      <c r="AA127" s="15">
        <f t="shared" si="270"/>
        <v>6.666666666666667</v>
      </c>
      <c r="AB127" s="15">
        <f t="shared" si="270"/>
        <v>21.666666666666668</v>
      </c>
      <c r="AC127" s="43">
        <f t="shared" si="271"/>
        <v>2.1489361702127661</v>
      </c>
      <c r="AD127" s="28">
        <f t="shared" si="271"/>
        <v>60</v>
      </c>
      <c r="AE127" s="15">
        <f t="shared" si="272"/>
        <v>63.333333333333329</v>
      </c>
      <c r="AF127" s="15">
        <f t="shared" si="272"/>
        <v>6.666666666666667</v>
      </c>
      <c r="AG127" s="15">
        <f t="shared" si="272"/>
        <v>0</v>
      </c>
      <c r="AH127" s="15">
        <f t="shared" si="272"/>
        <v>0</v>
      </c>
      <c r="AI127" s="15">
        <f t="shared" si="272"/>
        <v>8.3333333333333321</v>
      </c>
      <c r="AJ127" s="15">
        <f t="shared" si="272"/>
        <v>21.666666666666668</v>
      </c>
      <c r="AK127" s="43">
        <f t="shared" si="273"/>
        <v>0.76595744680851063</v>
      </c>
    </row>
    <row r="128" spans="1:37" ht="15" customHeight="1" x14ac:dyDescent="0.15">
      <c r="A128" s="13"/>
      <c r="B128" s="14"/>
      <c r="C128" s="131" t="s">
        <v>464</v>
      </c>
      <c r="D128" s="28">
        <f t="shared" si="265"/>
        <v>3968</v>
      </c>
      <c r="E128" s="15">
        <f t="shared" ref="E128:M128" si="275">IF($D128=0,0,E269/$D128*100)</f>
        <v>1.5120967741935485</v>
      </c>
      <c r="F128" s="15">
        <f t="shared" si="275"/>
        <v>2.5201612903225805</v>
      </c>
      <c r="G128" s="15">
        <f t="shared" si="275"/>
        <v>3.099798387096774</v>
      </c>
      <c r="H128" s="15">
        <f t="shared" si="275"/>
        <v>17.867943548387096</v>
      </c>
      <c r="I128" s="15">
        <f t="shared" si="275"/>
        <v>18.876008064516128</v>
      </c>
      <c r="J128" s="15">
        <f t="shared" si="275"/>
        <v>18.296370967741936</v>
      </c>
      <c r="K128" s="15">
        <f t="shared" si="275"/>
        <v>20.38810483870968</v>
      </c>
      <c r="L128" s="15">
        <f t="shared" si="275"/>
        <v>15.977822580645162</v>
      </c>
      <c r="M128" s="15">
        <f t="shared" si="275"/>
        <v>1.4616935483870968</v>
      </c>
      <c r="N128" s="28">
        <f t="shared" si="267"/>
        <v>3067</v>
      </c>
      <c r="O128" s="15">
        <f t="shared" si="268"/>
        <v>8.6729703293120313</v>
      </c>
      <c r="P128" s="15">
        <f t="shared" si="268"/>
        <v>14.411477013368113</v>
      </c>
      <c r="Q128" s="15">
        <f t="shared" si="268"/>
        <v>23.736550374959243</v>
      </c>
      <c r="R128" s="15">
        <f t="shared" si="268"/>
        <v>21.323769155526573</v>
      </c>
      <c r="S128" s="15">
        <f t="shared" si="268"/>
        <v>12.422562764916858</v>
      </c>
      <c r="T128" s="15">
        <f t="shared" si="268"/>
        <v>4.4343006194978809</v>
      </c>
      <c r="U128" s="15">
        <f t="shared" si="268"/>
        <v>14.998369742419301</v>
      </c>
      <c r="V128" s="28">
        <f t="shared" si="269"/>
        <v>150</v>
      </c>
      <c r="W128" s="15">
        <f t="shared" si="270"/>
        <v>18.666666666666668</v>
      </c>
      <c r="X128" s="15">
        <f t="shared" si="270"/>
        <v>35.333333333333336</v>
      </c>
      <c r="Y128" s="15">
        <f t="shared" si="270"/>
        <v>10</v>
      </c>
      <c r="Z128" s="15">
        <f t="shared" si="270"/>
        <v>6</v>
      </c>
      <c r="AA128" s="15">
        <f t="shared" si="270"/>
        <v>7.333333333333333</v>
      </c>
      <c r="AB128" s="15">
        <f t="shared" si="270"/>
        <v>22.666666666666664</v>
      </c>
      <c r="AC128" s="43">
        <f t="shared" si="271"/>
        <v>3.6896551724137931</v>
      </c>
      <c r="AD128" s="28">
        <f t="shared" si="271"/>
        <v>150</v>
      </c>
      <c r="AE128" s="15">
        <f t="shared" si="272"/>
        <v>59.333333333333336</v>
      </c>
      <c r="AF128" s="15">
        <f t="shared" si="272"/>
        <v>10.666666666666668</v>
      </c>
      <c r="AG128" s="15">
        <f t="shared" si="272"/>
        <v>4</v>
      </c>
      <c r="AH128" s="15">
        <f t="shared" si="272"/>
        <v>4</v>
      </c>
      <c r="AI128" s="15">
        <f t="shared" si="272"/>
        <v>5.3333333333333339</v>
      </c>
      <c r="AJ128" s="15">
        <f t="shared" si="272"/>
        <v>16.666666666666664</v>
      </c>
      <c r="AK128" s="43">
        <f t="shared" si="273"/>
        <v>1.008</v>
      </c>
    </row>
    <row r="129" spans="1:37" ht="15" customHeight="1" x14ac:dyDescent="0.15">
      <c r="A129" s="13"/>
      <c r="B129" s="14"/>
      <c r="C129" s="131" t="s">
        <v>463</v>
      </c>
      <c r="D129" s="28">
        <f t="shared" si="265"/>
        <v>4058</v>
      </c>
      <c r="E129" s="15">
        <f t="shared" ref="E129:M129" si="276">IF($D129=0,0,E270/$D129*100)</f>
        <v>2.2917693445046821</v>
      </c>
      <c r="F129" s="15">
        <f t="shared" si="276"/>
        <v>1.897486446525382</v>
      </c>
      <c r="G129" s="15">
        <f t="shared" si="276"/>
        <v>2.4889107934943322</v>
      </c>
      <c r="H129" s="15">
        <f t="shared" si="276"/>
        <v>15.919172005914243</v>
      </c>
      <c r="I129" s="15">
        <f t="shared" si="276"/>
        <v>19.886643666830949</v>
      </c>
      <c r="J129" s="15">
        <f t="shared" si="276"/>
        <v>20.798422868408085</v>
      </c>
      <c r="K129" s="15">
        <f t="shared" si="276"/>
        <v>21.636274026614096</v>
      </c>
      <c r="L129" s="15">
        <f t="shared" si="276"/>
        <v>14.169541646131098</v>
      </c>
      <c r="M129" s="15">
        <f t="shared" si="276"/>
        <v>0.91177920157713166</v>
      </c>
      <c r="N129" s="28">
        <f t="shared" si="267"/>
        <v>3143</v>
      </c>
      <c r="O129" s="15">
        <f t="shared" si="268"/>
        <v>9.7041043588927778</v>
      </c>
      <c r="P129" s="15">
        <f t="shared" si="268"/>
        <v>13.617562838052816</v>
      </c>
      <c r="Q129" s="15">
        <f t="shared" si="268"/>
        <v>25.644288895959271</v>
      </c>
      <c r="R129" s="15">
        <f t="shared" si="268"/>
        <v>20.585427935093858</v>
      </c>
      <c r="S129" s="15">
        <f t="shared" si="268"/>
        <v>11.1358574610245</v>
      </c>
      <c r="T129" s="15">
        <f t="shared" si="268"/>
        <v>2.5771555838370981</v>
      </c>
      <c r="U129" s="15">
        <f t="shared" si="268"/>
        <v>16.735602927139677</v>
      </c>
      <c r="V129" s="28">
        <f t="shared" si="269"/>
        <v>157</v>
      </c>
      <c r="W129" s="15">
        <f t="shared" si="270"/>
        <v>25.477707006369428</v>
      </c>
      <c r="X129" s="15">
        <f t="shared" si="270"/>
        <v>24.840764331210192</v>
      </c>
      <c r="Y129" s="15">
        <f t="shared" si="270"/>
        <v>7.6433121019108281</v>
      </c>
      <c r="Z129" s="15">
        <f t="shared" si="270"/>
        <v>8.2802547770700627</v>
      </c>
      <c r="AA129" s="15">
        <f t="shared" si="270"/>
        <v>6.369426751592357</v>
      </c>
      <c r="AB129" s="15">
        <f t="shared" si="270"/>
        <v>27.388535031847134</v>
      </c>
      <c r="AC129" s="43">
        <f t="shared" si="271"/>
        <v>3.4649122807017543</v>
      </c>
      <c r="AD129" s="28">
        <f t="shared" si="271"/>
        <v>157</v>
      </c>
      <c r="AE129" s="15">
        <f t="shared" si="272"/>
        <v>59.235668789808912</v>
      </c>
      <c r="AF129" s="15">
        <f t="shared" si="272"/>
        <v>7.0063694267515926</v>
      </c>
      <c r="AG129" s="15">
        <f t="shared" si="272"/>
        <v>3.8216560509554141</v>
      </c>
      <c r="AH129" s="15">
        <f t="shared" si="272"/>
        <v>0.63694267515923575</v>
      </c>
      <c r="AI129" s="15">
        <f t="shared" si="272"/>
        <v>8.2802547770700627</v>
      </c>
      <c r="AJ129" s="15">
        <f t="shared" si="272"/>
        <v>21.019108280254777</v>
      </c>
      <c r="AK129" s="43">
        <f t="shared" si="273"/>
        <v>1.2983870967741935</v>
      </c>
    </row>
    <row r="130" spans="1:37" ht="15" customHeight="1" x14ac:dyDescent="0.15">
      <c r="A130" s="13"/>
      <c r="B130" s="14"/>
      <c r="C130" s="131" t="s">
        <v>462</v>
      </c>
      <c r="D130" s="28">
        <f t="shared" si="265"/>
        <v>3634</v>
      </c>
      <c r="E130" s="15">
        <f t="shared" ref="E130:M130" si="277">IF($D130=0,0,E271/$D130*100)</f>
        <v>2.6967528893780957</v>
      </c>
      <c r="F130" s="15">
        <f t="shared" si="277"/>
        <v>2.4490919097413322</v>
      </c>
      <c r="G130" s="15">
        <f t="shared" si="277"/>
        <v>3.0820033021463953</v>
      </c>
      <c r="H130" s="15">
        <f t="shared" si="277"/>
        <v>18.822234452394056</v>
      </c>
      <c r="I130" s="15">
        <f t="shared" si="277"/>
        <v>18.904788112272978</v>
      </c>
      <c r="J130" s="15">
        <f t="shared" si="277"/>
        <v>19.400110071546507</v>
      </c>
      <c r="K130" s="15">
        <f t="shared" si="277"/>
        <v>19.84039625756742</v>
      </c>
      <c r="L130" s="15">
        <f t="shared" si="277"/>
        <v>14.14419372592185</v>
      </c>
      <c r="M130" s="15">
        <f t="shared" si="277"/>
        <v>0.66042927903137039</v>
      </c>
      <c r="N130" s="28">
        <f t="shared" si="267"/>
        <v>2711</v>
      </c>
      <c r="O130" s="15">
        <f t="shared" si="268"/>
        <v>8.3732939874585028</v>
      </c>
      <c r="P130" s="15">
        <f t="shared" si="268"/>
        <v>14.459609000368868</v>
      </c>
      <c r="Q130" s="15">
        <f t="shared" si="268"/>
        <v>26.04205090372556</v>
      </c>
      <c r="R130" s="15">
        <f t="shared" si="268"/>
        <v>23.939505717447439</v>
      </c>
      <c r="S130" s="15">
        <f t="shared" si="268"/>
        <v>8.1888601991884915</v>
      </c>
      <c r="T130" s="15">
        <f t="shared" si="268"/>
        <v>1.8074511250461085</v>
      </c>
      <c r="U130" s="15">
        <f t="shared" si="268"/>
        <v>17.189229066765034</v>
      </c>
      <c r="V130" s="28">
        <f t="shared" si="269"/>
        <v>91</v>
      </c>
      <c r="W130" s="15">
        <f t="shared" si="270"/>
        <v>14.285714285714285</v>
      </c>
      <c r="X130" s="15">
        <f t="shared" si="270"/>
        <v>32.967032967032964</v>
      </c>
      <c r="Y130" s="15">
        <f t="shared" si="270"/>
        <v>7.6923076923076925</v>
      </c>
      <c r="Z130" s="15">
        <f t="shared" si="270"/>
        <v>7.6923076923076925</v>
      </c>
      <c r="AA130" s="15">
        <f t="shared" si="270"/>
        <v>10.989010989010989</v>
      </c>
      <c r="AB130" s="15">
        <f t="shared" si="270"/>
        <v>26.373626373626376</v>
      </c>
      <c r="AC130" s="43">
        <f t="shared" si="271"/>
        <v>4.2686567164179108</v>
      </c>
      <c r="AD130" s="28">
        <f t="shared" si="271"/>
        <v>91</v>
      </c>
      <c r="AE130" s="15">
        <f t="shared" si="272"/>
        <v>60.439560439560438</v>
      </c>
      <c r="AF130" s="15">
        <f t="shared" si="272"/>
        <v>8.791208791208792</v>
      </c>
      <c r="AG130" s="15">
        <f t="shared" si="272"/>
        <v>7.6923076923076925</v>
      </c>
      <c r="AH130" s="15">
        <f t="shared" si="272"/>
        <v>3.296703296703297</v>
      </c>
      <c r="AI130" s="15">
        <f t="shared" si="272"/>
        <v>10.989010989010989</v>
      </c>
      <c r="AJ130" s="15">
        <f t="shared" si="272"/>
        <v>8.791208791208792</v>
      </c>
      <c r="AK130" s="43">
        <f t="shared" si="273"/>
        <v>1.3855421686746987</v>
      </c>
    </row>
    <row r="131" spans="1:37" ht="15" customHeight="1" x14ac:dyDescent="0.15">
      <c r="A131" s="13"/>
      <c r="B131" s="14"/>
      <c r="C131" s="131" t="s">
        <v>12</v>
      </c>
      <c r="D131" s="28">
        <f t="shared" si="265"/>
        <v>5683</v>
      </c>
      <c r="E131" s="15">
        <f t="shared" ref="E131:M131" si="278">IF($D131=0,0,E272/$D131*100)</f>
        <v>1.2141474573288755</v>
      </c>
      <c r="F131" s="15">
        <f t="shared" si="278"/>
        <v>1.4604962167869084</v>
      </c>
      <c r="G131" s="15">
        <f t="shared" si="278"/>
        <v>2.058771775470702</v>
      </c>
      <c r="H131" s="15">
        <f t="shared" si="278"/>
        <v>15.467182825972198</v>
      </c>
      <c r="I131" s="15">
        <f t="shared" si="278"/>
        <v>19.127221537920114</v>
      </c>
      <c r="J131" s="15">
        <f t="shared" si="278"/>
        <v>20.939644553932784</v>
      </c>
      <c r="K131" s="15">
        <f t="shared" si="278"/>
        <v>21.907443251803624</v>
      </c>
      <c r="L131" s="15">
        <f t="shared" si="278"/>
        <v>15.502375505894776</v>
      </c>
      <c r="M131" s="15">
        <f t="shared" si="278"/>
        <v>2.3227168748900229</v>
      </c>
      <c r="N131" s="28">
        <f t="shared" si="267"/>
        <v>4446</v>
      </c>
      <c r="O131" s="15">
        <f t="shared" si="268"/>
        <v>9.4916779127305428</v>
      </c>
      <c r="P131" s="15">
        <f t="shared" si="268"/>
        <v>12.775528565002251</v>
      </c>
      <c r="Q131" s="15">
        <f t="shared" si="268"/>
        <v>23.279352226720647</v>
      </c>
      <c r="R131" s="15">
        <f t="shared" si="268"/>
        <v>23.234367971210077</v>
      </c>
      <c r="S131" s="15">
        <f t="shared" si="268"/>
        <v>11.493477282950968</v>
      </c>
      <c r="T131" s="15">
        <f t="shared" si="268"/>
        <v>3.5537561853351329</v>
      </c>
      <c r="U131" s="15">
        <f t="shared" si="268"/>
        <v>16.171839856050383</v>
      </c>
      <c r="V131" s="28">
        <f t="shared" si="269"/>
        <v>291</v>
      </c>
      <c r="W131" s="15">
        <f t="shared" si="270"/>
        <v>25.429553264604809</v>
      </c>
      <c r="X131" s="15">
        <f t="shared" si="270"/>
        <v>33.333333333333329</v>
      </c>
      <c r="Y131" s="15">
        <f t="shared" si="270"/>
        <v>8.934707903780069</v>
      </c>
      <c r="Z131" s="15">
        <f t="shared" si="270"/>
        <v>3.4364261168384882</v>
      </c>
      <c r="AA131" s="15">
        <f t="shared" si="270"/>
        <v>3.4364261168384882</v>
      </c>
      <c r="AB131" s="15">
        <f t="shared" si="270"/>
        <v>25.429553264604809</v>
      </c>
      <c r="AC131" s="43">
        <f t="shared" si="271"/>
        <v>2.6635944700460827</v>
      </c>
      <c r="AD131" s="28">
        <f t="shared" si="271"/>
        <v>291</v>
      </c>
      <c r="AE131" s="15">
        <f t="shared" si="272"/>
        <v>62.886597938144327</v>
      </c>
      <c r="AF131" s="15">
        <f t="shared" si="272"/>
        <v>12.371134020618557</v>
      </c>
      <c r="AG131" s="15">
        <f t="shared" si="272"/>
        <v>4.4673539518900345</v>
      </c>
      <c r="AH131" s="15">
        <f t="shared" si="272"/>
        <v>1.3745704467353952</v>
      </c>
      <c r="AI131" s="15">
        <f t="shared" si="272"/>
        <v>3.7800687285223367</v>
      </c>
      <c r="AJ131" s="15">
        <f t="shared" si="272"/>
        <v>15.120274914089347</v>
      </c>
      <c r="AK131" s="43">
        <f t="shared" si="273"/>
        <v>0.79757085020242913</v>
      </c>
    </row>
    <row r="132" spans="1:37" ht="15" customHeight="1" x14ac:dyDescent="0.15">
      <c r="A132" s="13"/>
      <c r="B132" s="14"/>
      <c r="C132" s="129" t="s">
        <v>284</v>
      </c>
      <c r="D132" s="28">
        <f t="shared" si="265"/>
        <v>274</v>
      </c>
      <c r="E132" s="15">
        <f t="shared" ref="E132:M132" si="279">IF($D132=0,0,E273/$D132*100)</f>
        <v>7.664233576642336</v>
      </c>
      <c r="F132" s="15">
        <f t="shared" si="279"/>
        <v>2.5547445255474455</v>
      </c>
      <c r="G132" s="15">
        <f t="shared" si="279"/>
        <v>2.5547445255474455</v>
      </c>
      <c r="H132" s="15">
        <f t="shared" si="279"/>
        <v>14.5985401459854</v>
      </c>
      <c r="I132" s="15">
        <f t="shared" si="279"/>
        <v>20.437956204379564</v>
      </c>
      <c r="J132" s="15">
        <f t="shared" si="279"/>
        <v>19.34306569343066</v>
      </c>
      <c r="K132" s="15">
        <f t="shared" si="279"/>
        <v>19.34306569343066</v>
      </c>
      <c r="L132" s="15">
        <f t="shared" si="279"/>
        <v>9.4890510948905096</v>
      </c>
      <c r="M132" s="15">
        <f t="shared" si="279"/>
        <v>4.0145985401459852</v>
      </c>
      <c r="N132" s="28">
        <f t="shared" si="267"/>
        <v>147</v>
      </c>
      <c r="O132" s="15">
        <f t="shared" si="268"/>
        <v>7.4829931972789119</v>
      </c>
      <c r="P132" s="15">
        <f t="shared" si="268"/>
        <v>7.4829931972789119</v>
      </c>
      <c r="Q132" s="15">
        <f t="shared" si="268"/>
        <v>38.095238095238095</v>
      </c>
      <c r="R132" s="15">
        <f t="shared" si="268"/>
        <v>17.687074829931973</v>
      </c>
      <c r="S132" s="15">
        <f t="shared" si="268"/>
        <v>13.605442176870749</v>
      </c>
      <c r="T132" s="15">
        <f t="shared" si="268"/>
        <v>2.7210884353741496</v>
      </c>
      <c r="U132" s="15">
        <f t="shared" si="268"/>
        <v>12.925170068027212</v>
      </c>
      <c r="V132" s="28">
        <f t="shared" si="269"/>
        <v>21</v>
      </c>
      <c r="W132" s="15">
        <f t="shared" si="270"/>
        <v>19.047619047619047</v>
      </c>
      <c r="X132" s="15">
        <f t="shared" si="270"/>
        <v>19.047619047619047</v>
      </c>
      <c r="Y132" s="15">
        <f t="shared" si="270"/>
        <v>0</v>
      </c>
      <c r="Z132" s="15">
        <f t="shared" si="270"/>
        <v>0</v>
      </c>
      <c r="AA132" s="15">
        <f t="shared" si="270"/>
        <v>0</v>
      </c>
      <c r="AB132" s="15">
        <f t="shared" si="270"/>
        <v>61.904761904761905</v>
      </c>
      <c r="AC132" s="43">
        <f t="shared" si="271"/>
        <v>1</v>
      </c>
      <c r="AD132" s="28">
        <f t="shared" si="271"/>
        <v>21</v>
      </c>
      <c r="AE132" s="15">
        <f t="shared" si="272"/>
        <v>47.619047619047613</v>
      </c>
      <c r="AF132" s="15">
        <f t="shared" si="272"/>
        <v>4.7619047619047619</v>
      </c>
      <c r="AG132" s="15">
        <f t="shared" si="272"/>
        <v>4.7619047619047619</v>
      </c>
      <c r="AH132" s="15">
        <f t="shared" si="272"/>
        <v>0</v>
      </c>
      <c r="AI132" s="15">
        <f t="shared" si="272"/>
        <v>0</v>
      </c>
      <c r="AJ132" s="15">
        <f t="shared" si="272"/>
        <v>42.857142857142854</v>
      </c>
      <c r="AK132" s="43">
        <f t="shared" si="273"/>
        <v>0.25</v>
      </c>
    </row>
    <row r="133" spans="1:37" ht="15" customHeight="1" x14ac:dyDescent="0.15">
      <c r="A133" s="13"/>
      <c r="B133" s="281" t="s">
        <v>5</v>
      </c>
      <c r="C133" s="53" t="s">
        <v>90</v>
      </c>
      <c r="D133" s="8">
        <f t="shared" si="265"/>
        <v>31187</v>
      </c>
      <c r="E133" s="8">
        <f t="shared" ref="E133:M133" si="280">E274</f>
        <v>3437</v>
      </c>
      <c r="F133" s="8">
        <f t="shared" si="280"/>
        <v>1976</v>
      </c>
      <c r="G133" s="8">
        <f t="shared" si="280"/>
        <v>2229</v>
      </c>
      <c r="H133" s="8">
        <f t="shared" si="280"/>
        <v>6633</v>
      </c>
      <c r="I133" s="8">
        <f t="shared" si="280"/>
        <v>5750</v>
      </c>
      <c r="J133" s="8">
        <f t="shared" si="280"/>
        <v>4288</v>
      </c>
      <c r="K133" s="8">
        <f t="shared" si="280"/>
        <v>3670</v>
      </c>
      <c r="L133" s="8">
        <f t="shared" si="280"/>
        <v>2215</v>
      </c>
      <c r="M133" s="8">
        <f t="shared" si="280"/>
        <v>989</v>
      </c>
      <c r="N133" s="8">
        <f t="shared" si="267"/>
        <v>24635</v>
      </c>
      <c r="O133" s="8">
        <f t="shared" ref="O133:U133" si="281">O274</f>
        <v>4730</v>
      </c>
      <c r="P133" s="8">
        <f t="shared" si="281"/>
        <v>3298</v>
      </c>
      <c r="Q133" s="8">
        <f t="shared" si="281"/>
        <v>4652</v>
      </c>
      <c r="R133" s="8">
        <f t="shared" si="281"/>
        <v>2811</v>
      </c>
      <c r="S133" s="8">
        <f t="shared" si="281"/>
        <v>1154</v>
      </c>
      <c r="T133" s="8">
        <f t="shared" si="281"/>
        <v>339</v>
      </c>
      <c r="U133" s="8">
        <f t="shared" si="281"/>
        <v>7651</v>
      </c>
      <c r="V133" s="8">
        <f t="shared" si="269"/>
        <v>994</v>
      </c>
      <c r="W133" s="8">
        <f t="shared" ref="W133:AB133" si="282">W274</f>
        <v>299</v>
      </c>
      <c r="X133" s="8">
        <f t="shared" si="282"/>
        <v>315</v>
      </c>
      <c r="Y133" s="8">
        <f t="shared" si="282"/>
        <v>115</v>
      </c>
      <c r="Z133" s="8">
        <f t="shared" si="282"/>
        <v>30</v>
      </c>
      <c r="AA133" s="8">
        <f t="shared" si="282"/>
        <v>40</v>
      </c>
      <c r="AB133" s="8">
        <f t="shared" si="282"/>
        <v>195</v>
      </c>
      <c r="AC133" s="42">
        <f t="shared" si="271"/>
        <v>2.3717146433041303</v>
      </c>
      <c r="AD133" s="8">
        <f t="shared" si="271"/>
        <v>994</v>
      </c>
      <c r="AE133" s="8">
        <f t="shared" ref="AE133:AJ133" si="283">AE274</f>
        <v>741</v>
      </c>
      <c r="AF133" s="8">
        <f t="shared" si="283"/>
        <v>64</v>
      </c>
      <c r="AG133" s="8">
        <f t="shared" si="283"/>
        <v>31</v>
      </c>
      <c r="AH133" s="8">
        <f t="shared" si="283"/>
        <v>7</v>
      </c>
      <c r="AI133" s="8">
        <f t="shared" si="283"/>
        <v>28</v>
      </c>
      <c r="AJ133" s="8">
        <f t="shared" si="283"/>
        <v>123</v>
      </c>
      <c r="AK133" s="42">
        <f t="shared" si="273"/>
        <v>0.41216991963260619</v>
      </c>
    </row>
    <row r="134" spans="1:37" ht="15" customHeight="1" x14ac:dyDescent="0.15">
      <c r="A134" s="13"/>
      <c r="B134" s="282"/>
      <c r="C134" s="132"/>
      <c r="D134" s="38">
        <f>IF(SUM(E134:M134)&gt;100,"－",SUM(E134:M134))</f>
        <v>100.00000000000001</v>
      </c>
      <c r="E134" s="38">
        <f t="shared" ref="E134:M134" si="284">E274/$D133*100</f>
        <v>11.020617565011062</v>
      </c>
      <c r="F134" s="38">
        <f t="shared" si="284"/>
        <v>6.3359733222175905</v>
      </c>
      <c r="G134" s="38">
        <f t="shared" si="284"/>
        <v>7.1472087728861382</v>
      </c>
      <c r="H134" s="38">
        <f t="shared" si="284"/>
        <v>21.268477250136275</v>
      </c>
      <c r="I134" s="38">
        <f t="shared" si="284"/>
        <v>18.437169333376087</v>
      </c>
      <c r="J134" s="38">
        <f t="shared" si="284"/>
        <v>13.749318626350723</v>
      </c>
      <c r="K134" s="38">
        <f t="shared" si="284"/>
        <v>11.76772373104178</v>
      </c>
      <c r="L134" s="38">
        <f t="shared" si="284"/>
        <v>7.1023182736396571</v>
      </c>
      <c r="M134" s="38">
        <f t="shared" si="284"/>
        <v>3.1711931253406869</v>
      </c>
      <c r="N134" s="38">
        <f>IF(SUM(O134:U134)&gt;100,"－",SUM(O134:U134))</f>
        <v>100</v>
      </c>
      <c r="O134" s="38">
        <f t="shared" ref="O134:U134" si="285">O274/$N133*100</f>
        <v>19.200324741221838</v>
      </c>
      <c r="P134" s="38">
        <f t="shared" si="285"/>
        <v>13.387456870306474</v>
      </c>
      <c r="Q134" s="38">
        <f t="shared" si="285"/>
        <v>18.883702049928964</v>
      </c>
      <c r="R134" s="38">
        <f t="shared" si="285"/>
        <v>11.410594682362492</v>
      </c>
      <c r="S134" s="38">
        <f t="shared" si="285"/>
        <v>4.6843921250253704</v>
      </c>
      <c r="T134" s="38">
        <f t="shared" si="285"/>
        <v>1.3760909275421149</v>
      </c>
      <c r="U134" s="38">
        <f t="shared" si="285"/>
        <v>31.057438603612749</v>
      </c>
      <c r="V134" s="38">
        <f>IF(SUM(W134:AB134)&gt;100,"－",SUM(W134:AB134))</f>
        <v>100</v>
      </c>
      <c r="W134" s="38">
        <f t="shared" ref="W134:AB134" si="286">W274/$V133*100</f>
        <v>30.080482897384307</v>
      </c>
      <c r="X134" s="38">
        <f t="shared" si="286"/>
        <v>31.690140845070424</v>
      </c>
      <c r="Y134" s="38">
        <f t="shared" si="286"/>
        <v>11.569416498993963</v>
      </c>
      <c r="Z134" s="38">
        <f t="shared" si="286"/>
        <v>3.0181086519114686</v>
      </c>
      <c r="AA134" s="38">
        <f t="shared" si="286"/>
        <v>4.0241448692152915</v>
      </c>
      <c r="AB134" s="38">
        <f t="shared" si="286"/>
        <v>19.617706237424549</v>
      </c>
      <c r="AC134" s="39" t="s">
        <v>100</v>
      </c>
      <c r="AD134" s="38">
        <f>IF(SUM(AE134:AJ134)&gt;100,"－",SUM(AE134:AJ134))</f>
        <v>100</v>
      </c>
      <c r="AE134" s="38">
        <f t="shared" ref="AE134:AJ134" si="287">AE274/$AD133*100</f>
        <v>74.547283702213292</v>
      </c>
      <c r="AF134" s="38">
        <f t="shared" si="287"/>
        <v>6.4386317907444672</v>
      </c>
      <c r="AG134" s="38">
        <f t="shared" si="287"/>
        <v>3.1187122736418509</v>
      </c>
      <c r="AH134" s="38">
        <f t="shared" si="287"/>
        <v>0.70422535211267612</v>
      </c>
      <c r="AI134" s="38">
        <f t="shared" si="287"/>
        <v>2.8169014084507045</v>
      </c>
      <c r="AJ134" s="38">
        <f t="shared" si="287"/>
        <v>12.374245472837023</v>
      </c>
      <c r="AK134" s="39" t="s">
        <v>100</v>
      </c>
    </row>
    <row r="135" spans="1:37" ht="15" customHeight="1" x14ac:dyDescent="0.15">
      <c r="A135" s="13"/>
      <c r="B135" s="282"/>
      <c r="C135" s="131" t="s">
        <v>466</v>
      </c>
      <c r="D135" s="28">
        <f t="shared" ref="D135:D141" si="288">D276</f>
        <v>2936</v>
      </c>
      <c r="E135" s="15">
        <f t="shared" ref="E135:M135" si="289">IF($D135=0,0,E276/$D135*100)</f>
        <v>21.798365122615802</v>
      </c>
      <c r="F135" s="15">
        <f t="shared" si="289"/>
        <v>9.4686648501362392</v>
      </c>
      <c r="G135" s="15">
        <f t="shared" si="289"/>
        <v>8.8896457765667574</v>
      </c>
      <c r="H135" s="15">
        <f t="shared" si="289"/>
        <v>20.129427792915529</v>
      </c>
      <c r="I135" s="15">
        <f t="shared" si="289"/>
        <v>14.986376021798364</v>
      </c>
      <c r="J135" s="15">
        <f t="shared" si="289"/>
        <v>10.081743869209809</v>
      </c>
      <c r="K135" s="15">
        <f t="shared" si="289"/>
        <v>8.3106267029972756</v>
      </c>
      <c r="L135" s="15">
        <f t="shared" si="289"/>
        <v>5.0068119891008172</v>
      </c>
      <c r="M135" s="15">
        <f t="shared" si="289"/>
        <v>1.3283378746594006</v>
      </c>
      <c r="N135" s="28">
        <f t="shared" ref="N135:N141" si="290">N276</f>
        <v>2373</v>
      </c>
      <c r="O135" s="15">
        <f t="shared" ref="O135:U141" si="291">IF($N135=0,0,O276/$N135*100)</f>
        <v>36.283185840707965</v>
      </c>
      <c r="P135" s="15">
        <f t="shared" si="291"/>
        <v>10.998735777496838</v>
      </c>
      <c r="Q135" s="15">
        <f t="shared" si="291"/>
        <v>15.212810788032026</v>
      </c>
      <c r="R135" s="15">
        <f t="shared" si="291"/>
        <v>6.4475347661188369</v>
      </c>
      <c r="S135" s="15">
        <f t="shared" si="291"/>
        <v>3.2869785082174459</v>
      </c>
      <c r="T135" s="15">
        <f t="shared" si="291"/>
        <v>0.96923725242309311</v>
      </c>
      <c r="U135" s="15">
        <f t="shared" si="291"/>
        <v>26.801517067003793</v>
      </c>
      <c r="V135" s="28">
        <f t="shared" ref="V135:V141" si="292">V276</f>
        <v>124</v>
      </c>
      <c r="W135" s="15">
        <f t="shared" ref="W135:AB141" si="293">IF($V135=0,0,W276/$V135*100)</f>
        <v>46.774193548387096</v>
      </c>
      <c r="X135" s="15">
        <f t="shared" si="293"/>
        <v>22.58064516129032</v>
      </c>
      <c r="Y135" s="15">
        <f t="shared" si="293"/>
        <v>6.4516129032258061</v>
      </c>
      <c r="Z135" s="15">
        <f t="shared" si="293"/>
        <v>1.6129032258064515</v>
      </c>
      <c r="AA135" s="15">
        <f t="shared" si="293"/>
        <v>3.225806451612903</v>
      </c>
      <c r="AB135" s="15">
        <f t="shared" si="293"/>
        <v>19.35483870967742</v>
      </c>
      <c r="AC135" s="43">
        <f t="shared" ref="AC135:AD141" si="294">AC276</f>
        <v>1.49</v>
      </c>
      <c r="AD135" s="28">
        <f t="shared" si="294"/>
        <v>124</v>
      </c>
      <c r="AE135" s="15">
        <f t="shared" ref="AE135:AJ141" si="295">IF($AD135=0,0,AE276/$AD135*100)</f>
        <v>77.41935483870968</v>
      </c>
      <c r="AF135" s="15">
        <f t="shared" si="295"/>
        <v>4.838709677419355</v>
      </c>
      <c r="AG135" s="15">
        <f t="shared" si="295"/>
        <v>0</v>
      </c>
      <c r="AH135" s="15">
        <f t="shared" si="295"/>
        <v>0</v>
      </c>
      <c r="AI135" s="15">
        <f t="shared" si="295"/>
        <v>1.6129032258064515</v>
      </c>
      <c r="AJ135" s="15">
        <f t="shared" si="295"/>
        <v>16.129032258064516</v>
      </c>
      <c r="AK135" s="43">
        <f t="shared" ref="AK135:AK141" si="296">AK276</f>
        <v>0.15384615384615385</v>
      </c>
    </row>
    <row r="136" spans="1:37" ht="15" customHeight="1" x14ac:dyDescent="0.15">
      <c r="A136" s="13"/>
      <c r="B136" s="282"/>
      <c r="C136" s="131" t="s">
        <v>465</v>
      </c>
      <c r="D136" s="28">
        <f t="shared" si="288"/>
        <v>2505</v>
      </c>
      <c r="E136" s="15">
        <f t="shared" ref="E136:M136" si="297">IF($D136=0,0,E277/$D136*100)</f>
        <v>16.127744510978044</v>
      </c>
      <c r="F136" s="15">
        <f t="shared" si="297"/>
        <v>7.9441117764471061</v>
      </c>
      <c r="G136" s="15">
        <f t="shared" si="297"/>
        <v>9.3013972055888221</v>
      </c>
      <c r="H136" s="15">
        <f t="shared" si="297"/>
        <v>21.676646706586826</v>
      </c>
      <c r="I136" s="15">
        <f t="shared" si="297"/>
        <v>18.08383233532934</v>
      </c>
      <c r="J136" s="15">
        <f t="shared" si="297"/>
        <v>10.33932135728543</v>
      </c>
      <c r="K136" s="15">
        <f t="shared" si="297"/>
        <v>9.0219560878243517</v>
      </c>
      <c r="L136" s="15">
        <f t="shared" si="297"/>
        <v>5.0698602794411176</v>
      </c>
      <c r="M136" s="15">
        <f t="shared" si="297"/>
        <v>2.435129740518962</v>
      </c>
      <c r="N136" s="28">
        <f t="shared" si="290"/>
        <v>1960</v>
      </c>
      <c r="O136" s="15">
        <f t="shared" si="291"/>
        <v>28.979591836734691</v>
      </c>
      <c r="P136" s="15">
        <f t="shared" si="291"/>
        <v>15.153061224489797</v>
      </c>
      <c r="Q136" s="15">
        <f t="shared" si="291"/>
        <v>17.908163265306122</v>
      </c>
      <c r="R136" s="15">
        <f t="shared" si="291"/>
        <v>10.459183673469388</v>
      </c>
      <c r="S136" s="15">
        <f t="shared" si="291"/>
        <v>3.3163265306122449</v>
      </c>
      <c r="T136" s="15">
        <f t="shared" si="291"/>
        <v>1.5306122448979591</v>
      </c>
      <c r="U136" s="15">
        <f t="shared" si="291"/>
        <v>22.653061224489797</v>
      </c>
      <c r="V136" s="28">
        <f t="shared" si="292"/>
        <v>81</v>
      </c>
      <c r="W136" s="15">
        <f t="shared" si="293"/>
        <v>35.802469135802468</v>
      </c>
      <c r="X136" s="15">
        <f t="shared" si="293"/>
        <v>37.037037037037038</v>
      </c>
      <c r="Y136" s="15">
        <f t="shared" si="293"/>
        <v>7.4074074074074066</v>
      </c>
      <c r="Z136" s="15">
        <f t="shared" si="293"/>
        <v>4.9382716049382713</v>
      </c>
      <c r="AA136" s="15">
        <f t="shared" si="293"/>
        <v>2.4691358024691357</v>
      </c>
      <c r="AB136" s="15">
        <f t="shared" si="293"/>
        <v>12.345679012345679</v>
      </c>
      <c r="AC136" s="43">
        <f t="shared" si="294"/>
        <v>2.056338028169014</v>
      </c>
      <c r="AD136" s="28">
        <f t="shared" si="294"/>
        <v>81</v>
      </c>
      <c r="AE136" s="15">
        <f t="shared" si="295"/>
        <v>77.777777777777786</v>
      </c>
      <c r="AF136" s="15">
        <f t="shared" si="295"/>
        <v>4.9382716049382713</v>
      </c>
      <c r="AG136" s="15">
        <f t="shared" si="295"/>
        <v>6.1728395061728394</v>
      </c>
      <c r="AH136" s="15">
        <f t="shared" si="295"/>
        <v>0</v>
      </c>
      <c r="AI136" s="15">
        <f t="shared" si="295"/>
        <v>2.4691358024691357</v>
      </c>
      <c r="AJ136" s="15">
        <f t="shared" si="295"/>
        <v>8.6419753086419746</v>
      </c>
      <c r="AK136" s="43">
        <f t="shared" si="296"/>
        <v>0.35135135135135137</v>
      </c>
    </row>
    <row r="137" spans="1:37" ht="15" customHeight="1" x14ac:dyDescent="0.15">
      <c r="A137" s="13"/>
      <c r="B137" s="282"/>
      <c r="C137" s="131" t="s">
        <v>464</v>
      </c>
      <c r="D137" s="28">
        <f t="shared" si="288"/>
        <v>6310</v>
      </c>
      <c r="E137" s="15">
        <f t="shared" ref="E137:M137" si="298">IF($D137=0,0,E278/$D137*100)</f>
        <v>9.9207606973058642</v>
      </c>
      <c r="F137" s="15">
        <f t="shared" si="298"/>
        <v>6.5134706814580028</v>
      </c>
      <c r="G137" s="15">
        <f t="shared" si="298"/>
        <v>7.7812995245641838</v>
      </c>
      <c r="H137" s="15">
        <f t="shared" si="298"/>
        <v>22.107765451664026</v>
      </c>
      <c r="I137" s="15">
        <f t="shared" si="298"/>
        <v>18.177496038034864</v>
      </c>
      <c r="J137" s="15">
        <f t="shared" si="298"/>
        <v>14.183835182250396</v>
      </c>
      <c r="K137" s="15">
        <f t="shared" si="298"/>
        <v>11.331220285261489</v>
      </c>
      <c r="L137" s="15">
        <f t="shared" si="298"/>
        <v>7.1156893819334393</v>
      </c>
      <c r="M137" s="15">
        <f t="shared" si="298"/>
        <v>2.8684627575277335</v>
      </c>
      <c r="N137" s="28">
        <f t="shared" si="290"/>
        <v>4880</v>
      </c>
      <c r="O137" s="15">
        <f t="shared" si="291"/>
        <v>17.602459016393443</v>
      </c>
      <c r="P137" s="15">
        <f t="shared" si="291"/>
        <v>13.729508196721312</v>
      </c>
      <c r="Q137" s="15">
        <f t="shared" si="291"/>
        <v>17.172131147540984</v>
      </c>
      <c r="R137" s="15">
        <f t="shared" si="291"/>
        <v>10.081967213114753</v>
      </c>
      <c r="S137" s="15">
        <f t="shared" si="291"/>
        <v>4.0778688524590168</v>
      </c>
      <c r="T137" s="15">
        <f t="shared" si="291"/>
        <v>1.3114754098360655</v>
      </c>
      <c r="U137" s="15">
        <f t="shared" si="291"/>
        <v>36.024590163934427</v>
      </c>
      <c r="V137" s="28">
        <f t="shared" si="292"/>
        <v>188</v>
      </c>
      <c r="W137" s="15">
        <f t="shared" si="293"/>
        <v>29.787234042553191</v>
      </c>
      <c r="X137" s="15">
        <f t="shared" si="293"/>
        <v>30.851063829787233</v>
      </c>
      <c r="Y137" s="15">
        <f t="shared" si="293"/>
        <v>12.76595744680851</v>
      </c>
      <c r="Z137" s="15">
        <f t="shared" si="293"/>
        <v>2.6595744680851063</v>
      </c>
      <c r="AA137" s="15">
        <f t="shared" si="293"/>
        <v>5.3191489361702127</v>
      </c>
      <c r="AB137" s="15">
        <f t="shared" si="293"/>
        <v>18.617021276595743</v>
      </c>
      <c r="AC137" s="43">
        <f t="shared" si="294"/>
        <v>2.7581699346405228</v>
      </c>
      <c r="AD137" s="28">
        <f t="shared" si="294"/>
        <v>188</v>
      </c>
      <c r="AE137" s="15">
        <f t="shared" si="295"/>
        <v>74.468085106382972</v>
      </c>
      <c r="AF137" s="15">
        <f t="shared" si="295"/>
        <v>6.9148936170212769</v>
      </c>
      <c r="AG137" s="15">
        <f t="shared" si="295"/>
        <v>3.7234042553191489</v>
      </c>
      <c r="AH137" s="15">
        <f t="shared" si="295"/>
        <v>0</v>
      </c>
      <c r="AI137" s="15">
        <f t="shared" si="295"/>
        <v>2.6595744680851063</v>
      </c>
      <c r="AJ137" s="15">
        <f t="shared" si="295"/>
        <v>12.23404255319149</v>
      </c>
      <c r="AK137" s="43">
        <f t="shared" si="296"/>
        <v>0.39393939393939392</v>
      </c>
    </row>
    <row r="138" spans="1:37" ht="15" customHeight="1" x14ac:dyDescent="0.15">
      <c r="A138" s="13"/>
      <c r="B138" s="128"/>
      <c r="C138" s="131" t="s">
        <v>463</v>
      </c>
      <c r="D138" s="28">
        <f t="shared" si="288"/>
        <v>6574</v>
      </c>
      <c r="E138" s="15">
        <f t="shared" ref="E138:M138" si="299">IF($D138=0,0,E279/$D138*100)</f>
        <v>8.1076969881350767</v>
      </c>
      <c r="F138" s="15">
        <f t="shared" si="299"/>
        <v>5.7651353818071192</v>
      </c>
      <c r="G138" s="15">
        <f t="shared" si="299"/>
        <v>6.4952844539093402</v>
      </c>
      <c r="H138" s="15">
        <f t="shared" si="299"/>
        <v>20.90051718892607</v>
      </c>
      <c r="I138" s="15">
        <f t="shared" si="299"/>
        <v>17.919075144508671</v>
      </c>
      <c r="J138" s="15">
        <f t="shared" si="299"/>
        <v>13.446912077882567</v>
      </c>
      <c r="K138" s="15">
        <f t="shared" si="299"/>
        <v>12.153939762701551</v>
      </c>
      <c r="L138" s="15">
        <f t="shared" si="299"/>
        <v>8.2598113781563729</v>
      </c>
      <c r="M138" s="15">
        <f t="shared" si="299"/>
        <v>6.951627623973228</v>
      </c>
      <c r="N138" s="28">
        <f t="shared" si="290"/>
        <v>5164</v>
      </c>
      <c r="O138" s="15">
        <f t="shared" si="291"/>
        <v>15.93725793958172</v>
      </c>
      <c r="P138" s="15">
        <f t="shared" si="291"/>
        <v>11.715724244771494</v>
      </c>
      <c r="Q138" s="15">
        <f t="shared" si="291"/>
        <v>17.699457784663053</v>
      </c>
      <c r="R138" s="15">
        <f t="shared" si="291"/>
        <v>13.400464756003098</v>
      </c>
      <c r="S138" s="15">
        <f t="shared" si="291"/>
        <v>5.8869093725793959</v>
      </c>
      <c r="T138" s="15">
        <f t="shared" si="291"/>
        <v>1.6460108443067389</v>
      </c>
      <c r="U138" s="15">
        <f t="shared" si="291"/>
        <v>33.714175058094497</v>
      </c>
      <c r="V138" s="28">
        <f t="shared" si="292"/>
        <v>187</v>
      </c>
      <c r="W138" s="15">
        <f t="shared" si="293"/>
        <v>29.411764705882355</v>
      </c>
      <c r="X138" s="15">
        <f t="shared" si="293"/>
        <v>31.550802139037433</v>
      </c>
      <c r="Y138" s="15">
        <f t="shared" si="293"/>
        <v>12.299465240641712</v>
      </c>
      <c r="Z138" s="15">
        <f t="shared" si="293"/>
        <v>3.2085561497326207</v>
      </c>
      <c r="AA138" s="15">
        <f t="shared" si="293"/>
        <v>6.9518716577540109</v>
      </c>
      <c r="AB138" s="15">
        <f t="shared" si="293"/>
        <v>16.577540106951872</v>
      </c>
      <c r="AC138" s="43">
        <f t="shared" si="294"/>
        <v>2.7820512820512819</v>
      </c>
      <c r="AD138" s="28">
        <f t="shared" si="294"/>
        <v>187</v>
      </c>
      <c r="AE138" s="15">
        <f t="shared" si="295"/>
        <v>72.727272727272734</v>
      </c>
      <c r="AF138" s="15">
        <f t="shared" si="295"/>
        <v>5.8823529411764701</v>
      </c>
      <c r="AG138" s="15">
        <f t="shared" si="295"/>
        <v>5.3475935828877006</v>
      </c>
      <c r="AH138" s="15">
        <f t="shared" si="295"/>
        <v>1.6042780748663104</v>
      </c>
      <c r="AI138" s="15">
        <f t="shared" si="295"/>
        <v>4.8128342245989302</v>
      </c>
      <c r="AJ138" s="15">
        <f t="shared" si="295"/>
        <v>9.6256684491978604</v>
      </c>
      <c r="AK138" s="43">
        <f t="shared" si="296"/>
        <v>0.66272189349112431</v>
      </c>
    </row>
    <row r="139" spans="1:37" ht="15" customHeight="1" x14ac:dyDescent="0.15">
      <c r="A139" s="13"/>
      <c r="B139" s="128"/>
      <c r="C139" s="131" t="s">
        <v>462</v>
      </c>
      <c r="D139" s="28">
        <f t="shared" si="288"/>
        <v>5387</v>
      </c>
      <c r="E139" s="15">
        <f t="shared" ref="E139:M139" si="300">IF($D139=0,0,E280/$D139*100)</f>
        <v>8.8175236680898461</v>
      </c>
      <c r="F139" s="15">
        <f t="shared" si="300"/>
        <v>5.2533877854093181</v>
      </c>
      <c r="G139" s="15">
        <f t="shared" si="300"/>
        <v>6.6270651568591052</v>
      </c>
      <c r="H139" s="15">
        <f t="shared" si="300"/>
        <v>22.442918136253944</v>
      </c>
      <c r="I139" s="15">
        <f t="shared" si="300"/>
        <v>19.918321886021907</v>
      </c>
      <c r="J139" s="15">
        <f t="shared" si="300"/>
        <v>14.442175607945055</v>
      </c>
      <c r="K139" s="15">
        <f t="shared" si="300"/>
        <v>13.495452014108039</v>
      </c>
      <c r="L139" s="15">
        <f t="shared" si="300"/>
        <v>7.1282717653610552</v>
      </c>
      <c r="M139" s="15">
        <f t="shared" si="300"/>
        <v>1.8748839799517354</v>
      </c>
      <c r="N139" s="28">
        <f t="shared" si="290"/>
        <v>4016</v>
      </c>
      <c r="O139" s="15">
        <f t="shared" si="291"/>
        <v>15.413346613545817</v>
      </c>
      <c r="P139" s="15">
        <f t="shared" si="291"/>
        <v>12.998007968127489</v>
      </c>
      <c r="Q139" s="15">
        <f t="shared" si="291"/>
        <v>20.169322709163346</v>
      </c>
      <c r="R139" s="15">
        <f t="shared" si="291"/>
        <v>11.080677290836654</v>
      </c>
      <c r="S139" s="15">
        <f t="shared" si="291"/>
        <v>4.7061752988047809</v>
      </c>
      <c r="T139" s="15">
        <f t="shared" si="291"/>
        <v>1.0707171314741035</v>
      </c>
      <c r="U139" s="15">
        <f t="shared" si="291"/>
        <v>34.561752988047814</v>
      </c>
      <c r="V139" s="28">
        <f t="shared" si="292"/>
        <v>130</v>
      </c>
      <c r="W139" s="15">
        <f t="shared" si="293"/>
        <v>17.692307692307693</v>
      </c>
      <c r="X139" s="15">
        <f t="shared" si="293"/>
        <v>33.846153846153847</v>
      </c>
      <c r="Y139" s="15">
        <f t="shared" si="293"/>
        <v>15.384615384615385</v>
      </c>
      <c r="Z139" s="15">
        <f t="shared" si="293"/>
        <v>6.9230769230769234</v>
      </c>
      <c r="AA139" s="15">
        <f t="shared" si="293"/>
        <v>4.6153846153846159</v>
      </c>
      <c r="AB139" s="15">
        <f t="shared" si="293"/>
        <v>21.53846153846154</v>
      </c>
      <c r="AC139" s="43">
        <f t="shared" si="294"/>
        <v>3.1764705882352939</v>
      </c>
      <c r="AD139" s="28">
        <f t="shared" si="294"/>
        <v>130</v>
      </c>
      <c r="AE139" s="15">
        <f t="shared" si="295"/>
        <v>72.307692307692307</v>
      </c>
      <c r="AF139" s="15">
        <f t="shared" si="295"/>
        <v>8.4615384615384617</v>
      </c>
      <c r="AG139" s="15">
        <f t="shared" si="295"/>
        <v>1.5384615384615385</v>
      </c>
      <c r="AH139" s="15">
        <f t="shared" si="295"/>
        <v>1.5384615384615385</v>
      </c>
      <c r="AI139" s="15">
        <f t="shared" si="295"/>
        <v>3.8461538461538463</v>
      </c>
      <c r="AJ139" s="15">
        <f t="shared" si="295"/>
        <v>12.307692307692308</v>
      </c>
      <c r="AK139" s="43">
        <f t="shared" si="296"/>
        <v>0.56140350877192979</v>
      </c>
    </row>
    <row r="140" spans="1:37" ht="15" customHeight="1" x14ac:dyDescent="0.15">
      <c r="A140" s="13"/>
      <c r="B140" s="128"/>
      <c r="C140" s="131" t="s">
        <v>12</v>
      </c>
      <c r="D140" s="28">
        <f t="shared" si="288"/>
        <v>6384</v>
      </c>
      <c r="E140" s="15">
        <f t="shared" ref="E140:M140" si="301">IF($D140=0,0,E281/$D140*100)</f>
        <v>8.5369674185463662</v>
      </c>
      <c r="F140" s="15">
        <f t="shared" si="301"/>
        <v>5.0281954887218046</v>
      </c>
      <c r="G140" s="15">
        <f t="shared" si="301"/>
        <v>5.6390977443609023</v>
      </c>
      <c r="H140" s="15">
        <f t="shared" si="301"/>
        <v>20.488721804511279</v>
      </c>
      <c r="I140" s="15">
        <f t="shared" si="301"/>
        <v>20.206766917293233</v>
      </c>
      <c r="J140" s="15">
        <f t="shared" si="301"/>
        <v>16.63533834586466</v>
      </c>
      <c r="K140" s="15">
        <f t="shared" si="301"/>
        <v>13.518170426065163</v>
      </c>
      <c r="L140" s="15">
        <f t="shared" si="301"/>
        <v>7.9730576441102761</v>
      </c>
      <c r="M140" s="15">
        <f t="shared" si="301"/>
        <v>1.9736842105263157</v>
      </c>
      <c r="N140" s="28">
        <f t="shared" si="290"/>
        <v>5484</v>
      </c>
      <c r="O140" s="15">
        <f t="shared" si="291"/>
        <v>14.989059080962802</v>
      </c>
      <c r="P140" s="15">
        <f t="shared" si="291"/>
        <v>16.301969365426697</v>
      </c>
      <c r="Q140" s="15">
        <f t="shared" si="291"/>
        <v>22.684172137126186</v>
      </c>
      <c r="R140" s="15">
        <f t="shared" si="291"/>
        <v>13.676148796498905</v>
      </c>
      <c r="S140" s="15">
        <f t="shared" si="291"/>
        <v>5.5069292487235595</v>
      </c>
      <c r="T140" s="15">
        <f t="shared" si="291"/>
        <v>1.6046681254558719</v>
      </c>
      <c r="U140" s="15">
        <f t="shared" si="291"/>
        <v>25.237053245805978</v>
      </c>
      <c r="V140" s="28">
        <f t="shared" si="292"/>
        <v>243</v>
      </c>
      <c r="W140" s="15">
        <f t="shared" si="293"/>
        <v>27.160493827160494</v>
      </c>
      <c r="X140" s="15">
        <f t="shared" si="293"/>
        <v>33.333333333333329</v>
      </c>
      <c r="Y140" s="15">
        <f t="shared" si="293"/>
        <v>12.345679012345679</v>
      </c>
      <c r="Z140" s="15">
        <f t="shared" si="293"/>
        <v>1.6460905349794239</v>
      </c>
      <c r="AA140" s="15">
        <f t="shared" si="293"/>
        <v>2.0576131687242798</v>
      </c>
      <c r="AB140" s="15">
        <f t="shared" si="293"/>
        <v>23.456790123456788</v>
      </c>
      <c r="AC140" s="43">
        <f t="shared" si="294"/>
        <v>2.032258064516129</v>
      </c>
      <c r="AD140" s="28">
        <f t="shared" si="294"/>
        <v>243</v>
      </c>
      <c r="AE140" s="15">
        <f t="shared" si="295"/>
        <v>75.308641975308646</v>
      </c>
      <c r="AF140" s="15">
        <f t="shared" si="295"/>
        <v>6.9958847736625511</v>
      </c>
      <c r="AG140" s="15">
        <f t="shared" si="295"/>
        <v>2.880658436213992</v>
      </c>
      <c r="AH140" s="15">
        <f t="shared" si="295"/>
        <v>0.82304526748971196</v>
      </c>
      <c r="AI140" s="15">
        <f t="shared" si="295"/>
        <v>2.0576131687242798</v>
      </c>
      <c r="AJ140" s="15">
        <f t="shared" si="295"/>
        <v>11.934156378600823</v>
      </c>
      <c r="AK140" s="43">
        <f t="shared" si="296"/>
        <v>0.34579439252336447</v>
      </c>
    </row>
    <row r="141" spans="1:37" ht="15" customHeight="1" x14ac:dyDescent="0.15">
      <c r="A141" s="130"/>
      <c r="B141" s="77"/>
      <c r="C141" s="129" t="s">
        <v>284</v>
      </c>
      <c r="D141" s="29">
        <f t="shared" si="288"/>
        <v>1091</v>
      </c>
      <c r="E141" s="9">
        <f t="shared" ref="E141:M141" si="302">IF($D141=0,0,E282/$D141*100)</f>
        <v>19.615032080659944</v>
      </c>
      <c r="F141" s="9">
        <f t="shared" si="302"/>
        <v>9.6241979835013751</v>
      </c>
      <c r="G141" s="9">
        <f t="shared" si="302"/>
        <v>9.1659028414298813</v>
      </c>
      <c r="H141" s="9">
        <f t="shared" si="302"/>
        <v>19.523373052245645</v>
      </c>
      <c r="I141" s="9">
        <f t="shared" si="302"/>
        <v>15.490375802016498</v>
      </c>
      <c r="J141" s="9">
        <f t="shared" si="302"/>
        <v>10.449129239230064</v>
      </c>
      <c r="K141" s="9">
        <f t="shared" si="302"/>
        <v>8.7992667277726859</v>
      </c>
      <c r="L141" s="9">
        <f t="shared" si="302"/>
        <v>5.1329055912007338</v>
      </c>
      <c r="M141" s="9">
        <f t="shared" si="302"/>
        <v>2.1998166819431715</v>
      </c>
      <c r="N141" s="29">
        <f t="shared" si="290"/>
        <v>758</v>
      </c>
      <c r="O141" s="9">
        <f t="shared" si="291"/>
        <v>23.482849604221638</v>
      </c>
      <c r="P141" s="9">
        <f t="shared" si="291"/>
        <v>6.4643799472295509</v>
      </c>
      <c r="Q141" s="9">
        <f t="shared" si="291"/>
        <v>17.678100263852244</v>
      </c>
      <c r="R141" s="9">
        <f t="shared" si="291"/>
        <v>9.7625329815303434</v>
      </c>
      <c r="S141" s="9">
        <f t="shared" si="291"/>
        <v>2.2427440633245381</v>
      </c>
      <c r="T141" s="9">
        <f t="shared" si="291"/>
        <v>0.79155672823219003</v>
      </c>
      <c r="U141" s="9">
        <f t="shared" si="291"/>
        <v>39.577836411609496</v>
      </c>
      <c r="V141" s="29">
        <f t="shared" si="292"/>
        <v>41</v>
      </c>
      <c r="W141" s="9">
        <f t="shared" si="293"/>
        <v>29.268292682926827</v>
      </c>
      <c r="X141" s="9">
        <f t="shared" si="293"/>
        <v>36.585365853658537</v>
      </c>
      <c r="Y141" s="9">
        <f t="shared" si="293"/>
        <v>9.7560975609756095</v>
      </c>
      <c r="Z141" s="9">
        <f t="shared" si="293"/>
        <v>0</v>
      </c>
      <c r="AA141" s="9">
        <f t="shared" si="293"/>
        <v>0</v>
      </c>
      <c r="AB141" s="9">
        <f t="shared" si="293"/>
        <v>24.390243902439025</v>
      </c>
      <c r="AC141" s="27">
        <f t="shared" si="294"/>
        <v>1.3548387096774193</v>
      </c>
      <c r="AD141" s="29">
        <f t="shared" si="294"/>
        <v>41</v>
      </c>
      <c r="AE141" s="9">
        <f t="shared" si="295"/>
        <v>70.731707317073173</v>
      </c>
      <c r="AF141" s="9">
        <f t="shared" si="295"/>
        <v>4.8780487804878048</v>
      </c>
      <c r="AG141" s="9">
        <f t="shared" si="295"/>
        <v>0</v>
      </c>
      <c r="AH141" s="9">
        <f t="shared" si="295"/>
        <v>0</v>
      </c>
      <c r="AI141" s="9">
        <f t="shared" si="295"/>
        <v>0</v>
      </c>
      <c r="AJ141" s="9">
        <f t="shared" si="295"/>
        <v>24.390243902439025</v>
      </c>
      <c r="AK141" s="27">
        <f t="shared" si="296"/>
        <v>6.4516129032258063E-2</v>
      </c>
    </row>
    <row r="145" spans="1:37" ht="15" customHeight="1" x14ac:dyDescent="0.15">
      <c r="A145" s="10" t="s">
        <v>481</v>
      </c>
      <c r="B145" s="24" t="s">
        <v>7</v>
      </c>
      <c r="C145" s="53" t="s">
        <v>90</v>
      </c>
      <c r="D145" s="17">
        <v>61036</v>
      </c>
      <c r="E145" s="17">
        <v>2540</v>
      </c>
      <c r="F145" s="17">
        <v>3954</v>
      </c>
      <c r="G145" s="17">
        <v>3265</v>
      </c>
      <c r="H145" s="17">
        <v>13293</v>
      </c>
      <c r="I145" s="17">
        <v>11130</v>
      </c>
      <c r="J145" s="17">
        <v>9883</v>
      </c>
      <c r="K145" s="17">
        <v>10340</v>
      </c>
      <c r="L145" s="17">
        <v>6223</v>
      </c>
      <c r="M145" s="17">
        <v>408</v>
      </c>
      <c r="N145" s="17">
        <v>52888</v>
      </c>
      <c r="O145" s="17">
        <v>5300</v>
      </c>
      <c r="P145" s="17">
        <v>7292</v>
      </c>
      <c r="Q145" s="17">
        <v>15458</v>
      </c>
      <c r="R145" s="17">
        <v>11213</v>
      </c>
      <c r="S145" s="17">
        <v>4742</v>
      </c>
      <c r="T145" s="17">
        <v>1330</v>
      </c>
      <c r="U145" s="17">
        <v>7553</v>
      </c>
      <c r="V145" s="17">
        <v>1238</v>
      </c>
      <c r="W145" s="17">
        <v>81</v>
      </c>
      <c r="X145" s="17">
        <v>302</v>
      </c>
      <c r="Y145" s="17">
        <v>266</v>
      </c>
      <c r="Z145" s="17">
        <v>170</v>
      </c>
      <c r="AA145" s="17">
        <v>178</v>
      </c>
      <c r="AB145" s="17">
        <v>241</v>
      </c>
      <c r="AC145" s="17">
        <v>5.7652958876629894</v>
      </c>
      <c r="AD145" s="17">
        <v>1238</v>
      </c>
      <c r="AE145" s="17">
        <v>617</v>
      </c>
      <c r="AF145" s="17">
        <v>212</v>
      </c>
      <c r="AG145" s="17">
        <v>114</v>
      </c>
      <c r="AH145" s="17">
        <v>59</v>
      </c>
      <c r="AI145" s="17">
        <v>137</v>
      </c>
      <c r="AJ145" s="17">
        <v>99</v>
      </c>
      <c r="AK145" s="17">
        <v>1.4337137840210712</v>
      </c>
    </row>
    <row r="146" spans="1:37" ht="15" customHeight="1" x14ac:dyDescent="0.15">
      <c r="A146" s="13" t="s">
        <v>240</v>
      </c>
      <c r="B146" s="25" t="s">
        <v>8</v>
      </c>
      <c r="C146" s="132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</row>
    <row r="147" spans="1:37" ht="15" customHeight="1" x14ac:dyDescent="0.15">
      <c r="A147" s="13"/>
      <c r="B147" s="25" t="s">
        <v>9</v>
      </c>
      <c r="C147" s="131" t="s">
        <v>293</v>
      </c>
      <c r="D147" s="17">
        <v>696</v>
      </c>
      <c r="E147" s="17">
        <v>1</v>
      </c>
      <c r="F147" s="17">
        <v>33</v>
      </c>
      <c r="G147" s="17">
        <v>20</v>
      </c>
      <c r="H147" s="17">
        <v>137</v>
      </c>
      <c r="I147" s="17">
        <v>139</v>
      </c>
      <c r="J147" s="17">
        <v>126</v>
      </c>
      <c r="K147" s="17">
        <v>156</v>
      </c>
      <c r="L147" s="17">
        <v>84</v>
      </c>
      <c r="M147" s="17">
        <v>0</v>
      </c>
      <c r="N147" s="17">
        <v>520</v>
      </c>
      <c r="O147" s="17">
        <v>13</v>
      </c>
      <c r="P147" s="17">
        <v>88</v>
      </c>
      <c r="Q147" s="17">
        <v>155</v>
      </c>
      <c r="R147" s="17">
        <v>123</v>
      </c>
      <c r="S147" s="17">
        <v>64</v>
      </c>
      <c r="T147" s="17">
        <v>21</v>
      </c>
      <c r="U147" s="17">
        <v>56</v>
      </c>
      <c r="V147" s="17">
        <v>19</v>
      </c>
      <c r="W147" s="17">
        <v>3</v>
      </c>
      <c r="X147" s="17">
        <v>5</v>
      </c>
      <c r="Y147" s="17">
        <v>3</v>
      </c>
      <c r="Z147" s="17">
        <v>0</v>
      </c>
      <c r="AA147" s="17">
        <v>3</v>
      </c>
      <c r="AB147" s="17">
        <v>5</v>
      </c>
      <c r="AC147" s="17">
        <v>4.5</v>
      </c>
      <c r="AD147" s="17">
        <v>19</v>
      </c>
      <c r="AE147" s="17">
        <v>12</v>
      </c>
      <c r="AF147" s="17">
        <v>2</v>
      </c>
      <c r="AG147" s="17">
        <v>0</v>
      </c>
      <c r="AH147" s="17">
        <v>0</v>
      </c>
      <c r="AI147" s="17">
        <v>1</v>
      </c>
      <c r="AJ147" s="17">
        <v>4</v>
      </c>
      <c r="AK147" s="17">
        <v>0.4</v>
      </c>
    </row>
    <row r="148" spans="1:37" ht="15" customHeight="1" x14ac:dyDescent="0.15">
      <c r="A148" s="13"/>
      <c r="B148" s="25" t="s">
        <v>10</v>
      </c>
      <c r="C148" s="131" t="s">
        <v>292</v>
      </c>
      <c r="D148" s="17">
        <v>1405</v>
      </c>
      <c r="E148" s="17">
        <v>1</v>
      </c>
      <c r="F148" s="17">
        <v>32</v>
      </c>
      <c r="G148" s="17">
        <v>37</v>
      </c>
      <c r="H148" s="17">
        <v>322</v>
      </c>
      <c r="I148" s="17">
        <v>279</v>
      </c>
      <c r="J148" s="17">
        <v>322</v>
      </c>
      <c r="K148" s="17">
        <v>262</v>
      </c>
      <c r="L148" s="17">
        <v>149</v>
      </c>
      <c r="M148" s="17">
        <v>1</v>
      </c>
      <c r="N148" s="17">
        <v>1246</v>
      </c>
      <c r="O148" s="17">
        <v>51</v>
      </c>
      <c r="P148" s="17">
        <v>141</v>
      </c>
      <c r="Q148" s="17">
        <v>482</v>
      </c>
      <c r="R148" s="17">
        <v>341</v>
      </c>
      <c r="S148" s="17">
        <v>102</v>
      </c>
      <c r="T148" s="17">
        <v>21</v>
      </c>
      <c r="U148" s="17">
        <v>108</v>
      </c>
      <c r="V148" s="17">
        <v>35</v>
      </c>
      <c r="W148" s="17">
        <v>0</v>
      </c>
      <c r="X148" s="17">
        <v>11</v>
      </c>
      <c r="Y148" s="17">
        <v>8</v>
      </c>
      <c r="Z148" s="17">
        <v>6</v>
      </c>
      <c r="AA148" s="17">
        <v>4</v>
      </c>
      <c r="AB148" s="17">
        <v>6</v>
      </c>
      <c r="AC148" s="17">
        <v>5.4827586206896548</v>
      </c>
      <c r="AD148" s="17">
        <v>35</v>
      </c>
      <c r="AE148" s="17">
        <v>17</v>
      </c>
      <c r="AF148" s="17">
        <v>6</v>
      </c>
      <c r="AG148" s="17">
        <v>3</v>
      </c>
      <c r="AH148" s="17">
        <v>1</v>
      </c>
      <c r="AI148" s="17">
        <v>6</v>
      </c>
      <c r="AJ148" s="17">
        <v>2</v>
      </c>
      <c r="AK148" s="17">
        <v>1.4848484848484849</v>
      </c>
    </row>
    <row r="149" spans="1:37" ht="15" customHeight="1" x14ac:dyDescent="0.15">
      <c r="A149" s="13"/>
      <c r="B149" s="25"/>
      <c r="C149" s="131" t="s">
        <v>291</v>
      </c>
      <c r="D149" s="17">
        <v>2159</v>
      </c>
      <c r="E149" s="17">
        <v>5</v>
      </c>
      <c r="F149" s="17">
        <v>113</v>
      </c>
      <c r="G149" s="17">
        <v>103</v>
      </c>
      <c r="H149" s="17">
        <v>544</v>
      </c>
      <c r="I149" s="17">
        <v>437</v>
      </c>
      <c r="J149" s="17">
        <v>364</v>
      </c>
      <c r="K149" s="17">
        <v>370</v>
      </c>
      <c r="L149" s="17">
        <v>214</v>
      </c>
      <c r="M149" s="17">
        <v>9</v>
      </c>
      <c r="N149" s="17">
        <v>1863</v>
      </c>
      <c r="O149" s="17">
        <v>131</v>
      </c>
      <c r="P149" s="17">
        <v>286</v>
      </c>
      <c r="Q149" s="17">
        <v>638</v>
      </c>
      <c r="R149" s="17">
        <v>503</v>
      </c>
      <c r="S149" s="17">
        <v>166</v>
      </c>
      <c r="T149" s="17">
        <v>62</v>
      </c>
      <c r="U149" s="17">
        <v>77</v>
      </c>
      <c r="V149" s="17">
        <v>55</v>
      </c>
      <c r="W149" s="17">
        <v>7</v>
      </c>
      <c r="X149" s="17">
        <v>17</v>
      </c>
      <c r="Y149" s="17">
        <v>12</v>
      </c>
      <c r="Z149" s="17">
        <v>7</v>
      </c>
      <c r="AA149" s="17">
        <v>5</v>
      </c>
      <c r="AB149" s="17">
        <v>7</v>
      </c>
      <c r="AC149" s="17">
        <v>4.333333333333333</v>
      </c>
      <c r="AD149" s="17">
        <v>55</v>
      </c>
      <c r="AE149" s="17">
        <v>35</v>
      </c>
      <c r="AF149" s="17">
        <v>10</v>
      </c>
      <c r="AG149" s="17">
        <v>3</v>
      </c>
      <c r="AH149" s="17">
        <v>0</v>
      </c>
      <c r="AI149" s="17">
        <v>5</v>
      </c>
      <c r="AJ149" s="17">
        <v>2</v>
      </c>
      <c r="AK149" s="17">
        <v>0.94339622641509435</v>
      </c>
    </row>
    <row r="150" spans="1:37" ht="15" customHeight="1" x14ac:dyDescent="0.15">
      <c r="A150" s="13"/>
      <c r="B150" s="25"/>
      <c r="C150" s="131" t="s">
        <v>290</v>
      </c>
      <c r="D150" s="17">
        <v>3102</v>
      </c>
      <c r="E150" s="17">
        <v>37</v>
      </c>
      <c r="F150" s="17">
        <v>186</v>
      </c>
      <c r="G150" s="17">
        <v>174</v>
      </c>
      <c r="H150" s="17">
        <v>726</v>
      </c>
      <c r="I150" s="17">
        <v>626</v>
      </c>
      <c r="J150" s="17">
        <v>533</v>
      </c>
      <c r="K150" s="17">
        <v>508</v>
      </c>
      <c r="L150" s="17">
        <v>292</v>
      </c>
      <c r="M150" s="17">
        <v>20</v>
      </c>
      <c r="N150" s="17">
        <v>2760</v>
      </c>
      <c r="O150" s="17">
        <v>248</v>
      </c>
      <c r="P150" s="17">
        <v>499</v>
      </c>
      <c r="Q150" s="17">
        <v>863</v>
      </c>
      <c r="R150" s="17">
        <v>660</v>
      </c>
      <c r="S150" s="17">
        <v>252</v>
      </c>
      <c r="T150" s="17">
        <v>87</v>
      </c>
      <c r="U150" s="17">
        <v>151</v>
      </c>
      <c r="V150" s="17">
        <v>69</v>
      </c>
      <c r="W150" s="17">
        <v>3</v>
      </c>
      <c r="X150" s="17">
        <v>19</v>
      </c>
      <c r="Y150" s="17">
        <v>19</v>
      </c>
      <c r="Z150" s="17">
        <v>6</v>
      </c>
      <c r="AA150" s="17">
        <v>7</v>
      </c>
      <c r="AB150" s="17">
        <v>15</v>
      </c>
      <c r="AC150" s="17">
        <v>4.7777777777777777</v>
      </c>
      <c r="AD150" s="17">
        <v>69</v>
      </c>
      <c r="AE150" s="17">
        <v>41</v>
      </c>
      <c r="AF150" s="17">
        <v>12</v>
      </c>
      <c r="AG150" s="17">
        <v>5</v>
      </c>
      <c r="AH150" s="17">
        <v>2</v>
      </c>
      <c r="AI150" s="17">
        <v>3</v>
      </c>
      <c r="AJ150" s="17">
        <v>6</v>
      </c>
      <c r="AK150" s="17">
        <v>0.68253968253968256</v>
      </c>
    </row>
    <row r="151" spans="1:37" ht="15" customHeight="1" x14ac:dyDescent="0.15">
      <c r="A151" s="13"/>
      <c r="B151" s="25"/>
      <c r="C151" s="131" t="s">
        <v>289</v>
      </c>
      <c r="D151" s="17">
        <v>2697</v>
      </c>
      <c r="E151" s="17">
        <v>15</v>
      </c>
      <c r="F151" s="17">
        <v>164</v>
      </c>
      <c r="G151" s="17">
        <v>139</v>
      </c>
      <c r="H151" s="17">
        <v>618</v>
      </c>
      <c r="I151" s="17">
        <v>570</v>
      </c>
      <c r="J151" s="17">
        <v>484</v>
      </c>
      <c r="K151" s="17">
        <v>429</v>
      </c>
      <c r="L151" s="17">
        <v>271</v>
      </c>
      <c r="M151" s="17">
        <v>7</v>
      </c>
      <c r="N151" s="17">
        <v>2170</v>
      </c>
      <c r="O151" s="17">
        <v>140</v>
      </c>
      <c r="P151" s="17">
        <v>300</v>
      </c>
      <c r="Q151" s="17">
        <v>774</v>
      </c>
      <c r="R151" s="17">
        <v>466</v>
      </c>
      <c r="S151" s="17">
        <v>197</v>
      </c>
      <c r="T151" s="17">
        <v>34</v>
      </c>
      <c r="U151" s="17">
        <v>259</v>
      </c>
      <c r="V151" s="17">
        <v>66</v>
      </c>
      <c r="W151" s="17">
        <v>7</v>
      </c>
      <c r="X151" s="17">
        <v>14</v>
      </c>
      <c r="Y151" s="17">
        <v>21</v>
      </c>
      <c r="Z151" s="17">
        <v>9</v>
      </c>
      <c r="AA151" s="17">
        <v>8</v>
      </c>
      <c r="AB151" s="17">
        <v>7</v>
      </c>
      <c r="AC151" s="17">
        <v>4.9830508474576272</v>
      </c>
      <c r="AD151" s="17">
        <v>66</v>
      </c>
      <c r="AE151" s="17">
        <v>34</v>
      </c>
      <c r="AF151" s="17">
        <v>13</v>
      </c>
      <c r="AG151" s="17">
        <v>9</v>
      </c>
      <c r="AH151" s="17">
        <v>4</v>
      </c>
      <c r="AI151" s="17">
        <v>4</v>
      </c>
      <c r="AJ151" s="17">
        <v>2</v>
      </c>
      <c r="AK151" s="17">
        <v>1.09375</v>
      </c>
    </row>
    <row r="152" spans="1:37" ht="15" customHeight="1" x14ac:dyDescent="0.15">
      <c r="A152" s="13"/>
      <c r="B152" s="25"/>
      <c r="C152" s="131" t="s">
        <v>288</v>
      </c>
      <c r="D152" s="17">
        <v>2993</v>
      </c>
      <c r="E152" s="17">
        <v>236</v>
      </c>
      <c r="F152" s="17">
        <v>150</v>
      </c>
      <c r="G152" s="17">
        <v>145</v>
      </c>
      <c r="H152" s="17">
        <v>659</v>
      </c>
      <c r="I152" s="17">
        <v>553</v>
      </c>
      <c r="J152" s="17">
        <v>483</v>
      </c>
      <c r="K152" s="17">
        <v>472</v>
      </c>
      <c r="L152" s="17">
        <v>292</v>
      </c>
      <c r="M152" s="17">
        <v>3</v>
      </c>
      <c r="N152" s="17">
        <v>2479</v>
      </c>
      <c r="O152" s="17">
        <v>164</v>
      </c>
      <c r="P152" s="17">
        <v>343</v>
      </c>
      <c r="Q152" s="17">
        <v>774</v>
      </c>
      <c r="R152" s="17">
        <v>481</v>
      </c>
      <c r="S152" s="17">
        <v>218</v>
      </c>
      <c r="T152" s="17">
        <v>72</v>
      </c>
      <c r="U152" s="17">
        <v>427</v>
      </c>
      <c r="V152" s="17">
        <v>57</v>
      </c>
      <c r="W152" s="17">
        <v>3</v>
      </c>
      <c r="X152" s="17">
        <v>11</v>
      </c>
      <c r="Y152" s="17">
        <v>15</v>
      </c>
      <c r="Z152" s="17">
        <v>4</v>
      </c>
      <c r="AA152" s="17">
        <v>7</v>
      </c>
      <c r="AB152" s="17">
        <v>17</v>
      </c>
      <c r="AC152" s="17">
        <v>5.9749999999999996</v>
      </c>
      <c r="AD152" s="17">
        <v>57</v>
      </c>
      <c r="AE152" s="17">
        <v>31</v>
      </c>
      <c r="AF152" s="17">
        <v>9</v>
      </c>
      <c r="AG152" s="17">
        <v>6</v>
      </c>
      <c r="AH152" s="17">
        <v>4</v>
      </c>
      <c r="AI152" s="17">
        <v>3</v>
      </c>
      <c r="AJ152" s="17">
        <v>4</v>
      </c>
      <c r="AK152" s="17">
        <v>1.1886792452830188</v>
      </c>
    </row>
    <row r="153" spans="1:37" ht="15" customHeight="1" x14ac:dyDescent="0.15">
      <c r="A153" s="13"/>
      <c r="B153" s="25"/>
      <c r="C153" s="131" t="s">
        <v>287</v>
      </c>
      <c r="D153" s="17">
        <v>4547</v>
      </c>
      <c r="E153" s="17">
        <v>149</v>
      </c>
      <c r="F153" s="17">
        <v>336</v>
      </c>
      <c r="G153" s="17">
        <v>300</v>
      </c>
      <c r="H153" s="17">
        <v>1048</v>
      </c>
      <c r="I153" s="17">
        <v>824</v>
      </c>
      <c r="J153" s="17">
        <v>681</v>
      </c>
      <c r="K153" s="17">
        <v>743</v>
      </c>
      <c r="L153" s="17">
        <v>432</v>
      </c>
      <c r="M153" s="17">
        <v>34</v>
      </c>
      <c r="N153" s="17">
        <v>4039</v>
      </c>
      <c r="O153" s="17">
        <v>358</v>
      </c>
      <c r="P153" s="17">
        <v>704</v>
      </c>
      <c r="Q153" s="17">
        <v>1307</v>
      </c>
      <c r="R153" s="17">
        <v>819</v>
      </c>
      <c r="S153" s="17">
        <v>365</v>
      </c>
      <c r="T153" s="17">
        <v>78</v>
      </c>
      <c r="U153" s="17">
        <v>408</v>
      </c>
      <c r="V153" s="17">
        <v>85</v>
      </c>
      <c r="W153" s="17">
        <v>1</v>
      </c>
      <c r="X153" s="17">
        <v>21</v>
      </c>
      <c r="Y153" s="17">
        <v>14</v>
      </c>
      <c r="Z153" s="17">
        <v>14</v>
      </c>
      <c r="AA153" s="17">
        <v>15</v>
      </c>
      <c r="AB153" s="17">
        <v>20</v>
      </c>
      <c r="AC153" s="17">
        <v>6.3076923076923075</v>
      </c>
      <c r="AD153" s="17">
        <v>85</v>
      </c>
      <c r="AE153" s="17">
        <v>38</v>
      </c>
      <c r="AF153" s="17">
        <v>20</v>
      </c>
      <c r="AG153" s="17">
        <v>6</v>
      </c>
      <c r="AH153" s="17">
        <v>6</v>
      </c>
      <c r="AI153" s="17">
        <v>9</v>
      </c>
      <c r="AJ153" s="17">
        <v>6</v>
      </c>
      <c r="AK153" s="17">
        <v>1.4050632911392404</v>
      </c>
    </row>
    <row r="154" spans="1:37" ht="15" customHeight="1" x14ac:dyDescent="0.15">
      <c r="A154" s="13"/>
      <c r="B154" s="25"/>
      <c r="C154" s="131" t="s">
        <v>286</v>
      </c>
      <c r="D154" s="17">
        <v>6456</v>
      </c>
      <c r="E154" s="17">
        <v>225</v>
      </c>
      <c r="F154" s="17">
        <v>435</v>
      </c>
      <c r="G154" s="17">
        <v>325</v>
      </c>
      <c r="H154" s="17">
        <v>1384</v>
      </c>
      <c r="I154" s="17">
        <v>1106</v>
      </c>
      <c r="J154" s="17">
        <v>1045</v>
      </c>
      <c r="K154" s="17">
        <v>1167</v>
      </c>
      <c r="L154" s="17">
        <v>723</v>
      </c>
      <c r="M154" s="17">
        <v>46</v>
      </c>
      <c r="N154" s="17">
        <v>6157</v>
      </c>
      <c r="O154" s="17">
        <v>476</v>
      </c>
      <c r="P154" s="17">
        <v>697</v>
      </c>
      <c r="Q154" s="17">
        <v>1304</v>
      </c>
      <c r="R154" s="17">
        <v>1094</v>
      </c>
      <c r="S154" s="17">
        <v>738</v>
      </c>
      <c r="T154" s="17">
        <v>230</v>
      </c>
      <c r="U154" s="17">
        <v>1618</v>
      </c>
      <c r="V154" s="17">
        <v>119</v>
      </c>
      <c r="W154" s="17">
        <v>1</v>
      </c>
      <c r="X154" s="17">
        <v>28</v>
      </c>
      <c r="Y154" s="17">
        <v>16</v>
      </c>
      <c r="Z154" s="17">
        <v>19</v>
      </c>
      <c r="AA154" s="17">
        <v>30</v>
      </c>
      <c r="AB154" s="17">
        <v>25</v>
      </c>
      <c r="AC154" s="17">
        <v>7.8191489361702127</v>
      </c>
      <c r="AD154" s="17">
        <v>119</v>
      </c>
      <c r="AE154" s="17">
        <v>49</v>
      </c>
      <c r="AF154" s="17">
        <v>14</v>
      </c>
      <c r="AG154" s="17">
        <v>7</v>
      </c>
      <c r="AH154" s="17">
        <v>5</v>
      </c>
      <c r="AI154" s="17">
        <v>32</v>
      </c>
      <c r="AJ154" s="17">
        <v>12</v>
      </c>
      <c r="AK154" s="17">
        <v>2.9626168224299065</v>
      </c>
    </row>
    <row r="155" spans="1:37" ht="15" customHeight="1" x14ac:dyDescent="0.15">
      <c r="A155" s="13"/>
      <c r="B155" s="25"/>
      <c r="C155" s="131" t="s">
        <v>285</v>
      </c>
      <c r="D155" s="17">
        <v>14798</v>
      </c>
      <c r="E155" s="17">
        <v>920</v>
      </c>
      <c r="F155" s="17">
        <v>1217</v>
      </c>
      <c r="G155" s="17">
        <v>902</v>
      </c>
      <c r="H155" s="17">
        <v>3112</v>
      </c>
      <c r="I155" s="17">
        <v>2408</v>
      </c>
      <c r="J155" s="17">
        <v>2191</v>
      </c>
      <c r="K155" s="17">
        <v>2327</v>
      </c>
      <c r="L155" s="17">
        <v>1516</v>
      </c>
      <c r="M155" s="17">
        <v>205</v>
      </c>
      <c r="N155" s="17">
        <v>14021</v>
      </c>
      <c r="O155" s="17">
        <v>1565</v>
      </c>
      <c r="P155" s="17">
        <v>1803</v>
      </c>
      <c r="Q155" s="17">
        <v>3616</v>
      </c>
      <c r="R155" s="17">
        <v>2764</v>
      </c>
      <c r="S155" s="17">
        <v>1122</v>
      </c>
      <c r="T155" s="17">
        <v>288</v>
      </c>
      <c r="U155" s="17">
        <v>2863</v>
      </c>
      <c r="V155" s="17">
        <v>271</v>
      </c>
      <c r="W155" s="17">
        <v>15</v>
      </c>
      <c r="X155" s="17">
        <v>78</v>
      </c>
      <c r="Y155" s="17">
        <v>52</v>
      </c>
      <c r="Z155" s="17">
        <v>35</v>
      </c>
      <c r="AA155" s="17">
        <v>43</v>
      </c>
      <c r="AB155" s="17">
        <v>48</v>
      </c>
      <c r="AC155" s="17">
        <v>5.7892376681614346</v>
      </c>
      <c r="AD155" s="17">
        <v>271</v>
      </c>
      <c r="AE155" s="17">
        <v>129</v>
      </c>
      <c r="AF155" s="17">
        <v>49</v>
      </c>
      <c r="AG155" s="17">
        <v>21</v>
      </c>
      <c r="AH155" s="17">
        <v>10</v>
      </c>
      <c r="AI155" s="17">
        <v>37</v>
      </c>
      <c r="AJ155" s="17">
        <v>25</v>
      </c>
      <c r="AK155" s="17">
        <v>1.6382113821138211</v>
      </c>
    </row>
    <row r="156" spans="1:37" ht="15" customHeight="1" x14ac:dyDescent="0.15">
      <c r="A156" s="13"/>
      <c r="B156" s="26"/>
      <c r="C156" s="129" t="s">
        <v>284</v>
      </c>
      <c r="D156" s="17">
        <v>22183</v>
      </c>
      <c r="E156" s="17">
        <v>951</v>
      </c>
      <c r="F156" s="17">
        <v>1288</v>
      </c>
      <c r="G156" s="17">
        <v>1120</v>
      </c>
      <c r="H156" s="17">
        <v>4743</v>
      </c>
      <c r="I156" s="17">
        <v>4188</v>
      </c>
      <c r="J156" s="17">
        <v>3654</v>
      </c>
      <c r="K156" s="17">
        <v>3906</v>
      </c>
      <c r="L156" s="17">
        <v>2250</v>
      </c>
      <c r="M156" s="17">
        <v>83</v>
      </c>
      <c r="N156" s="17">
        <v>17633</v>
      </c>
      <c r="O156" s="17">
        <v>2154</v>
      </c>
      <c r="P156" s="17">
        <v>2431</v>
      </c>
      <c r="Q156" s="17">
        <v>5545</v>
      </c>
      <c r="R156" s="17">
        <v>3962</v>
      </c>
      <c r="S156" s="17">
        <v>1518</v>
      </c>
      <c r="T156" s="17">
        <v>437</v>
      </c>
      <c r="U156" s="17">
        <v>1586</v>
      </c>
      <c r="V156" s="17">
        <v>462</v>
      </c>
      <c r="W156" s="17">
        <v>41</v>
      </c>
      <c r="X156" s="17">
        <v>98</v>
      </c>
      <c r="Y156" s="17">
        <v>106</v>
      </c>
      <c r="Z156" s="17">
        <v>70</v>
      </c>
      <c r="AA156" s="17">
        <v>56</v>
      </c>
      <c r="AB156" s="17">
        <v>91</v>
      </c>
      <c r="AC156" s="17">
        <v>5.6361185983827493</v>
      </c>
      <c r="AD156" s="17">
        <v>462</v>
      </c>
      <c r="AE156" s="17">
        <v>231</v>
      </c>
      <c r="AF156" s="17">
        <v>77</v>
      </c>
      <c r="AG156" s="17">
        <v>54</v>
      </c>
      <c r="AH156" s="17">
        <v>27</v>
      </c>
      <c r="AI156" s="17">
        <v>37</v>
      </c>
      <c r="AJ156" s="17">
        <v>36</v>
      </c>
      <c r="AK156" s="17">
        <v>1.2230046948356808</v>
      </c>
    </row>
    <row r="157" spans="1:37" ht="15" customHeight="1" x14ac:dyDescent="0.15">
      <c r="A157" s="13"/>
      <c r="B157" s="14" t="s">
        <v>2</v>
      </c>
      <c r="C157" s="53" t="s">
        <v>90</v>
      </c>
      <c r="D157" s="17">
        <v>20909</v>
      </c>
      <c r="E157" s="17">
        <v>741</v>
      </c>
      <c r="F157" s="17">
        <v>544</v>
      </c>
      <c r="G157" s="17">
        <v>637</v>
      </c>
      <c r="H157" s="17">
        <v>3553</v>
      </c>
      <c r="I157" s="17">
        <v>3951</v>
      </c>
      <c r="J157" s="17">
        <v>3962</v>
      </c>
      <c r="K157" s="17">
        <v>4179</v>
      </c>
      <c r="L157" s="17">
        <v>3018</v>
      </c>
      <c r="M157" s="17">
        <v>324</v>
      </c>
      <c r="N157" s="17">
        <v>16048</v>
      </c>
      <c r="O157" s="17">
        <v>1523</v>
      </c>
      <c r="P157" s="17">
        <v>2087</v>
      </c>
      <c r="Q157" s="17">
        <v>3757</v>
      </c>
      <c r="R157" s="17">
        <v>3414</v>
      </c>
      <c r="S157" s="17">
        <v>1687</v>
      </c>
      <c r="T157" s="17">
        <v>487</v>
      </c>
      <c r="U157" s="17">
        <v>3093</v>
      </c>
      <c r="V157" s="17">
        <v>847</v>
      </c>
      <c r="W157" s="17">
        <v>207</v>
      </c>
      <c r="X157" s="17">
        <v>262</v>
      </c>
      <c r="Y157" s="17">
        <v>68</v>
      </c>
      <c r="Z157" s="17">
        <v>44</v>
      </c>
      <c r="AA157" s="17">
        <v>47</v>
      </c>
      <c r="AB157" s="17">
        <v>219</v>
      </c>
      <c r="AC157" s="17">
        <v>3.0509554140127388</v>
      </c>
      <c r="AD157" s="17">
        <v>847</v>
      </c>
      <c r="AE157" s="17">
        <v>520</v>
      </c>
      <c r="AF157" s="17">
        <v>80</v>
      </c>
      <c r="AG157" s="17">
        <v>38</v>
      </c>
      <c r="AH157" s="17">
        <v>16</v>
      </c>
      <c r="AI157" s="17">
        <v>51</v>
      </c>
      <c r="AJ157" s="17">
        <v>142</v>
      </c>
      <c r="AK157" s="17">
        <v>0.97163120567375882</v>
      </c>
    </row>
    <row r="158" spans="1:37" ht="15" customHeight="1" x14ac:dyDescent="0.15">
      <c r="A158" s="13"/>
      <c r="B158" s="14" t="s">
        <v>3</v>
      </c>
      <c r="C158" s="132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</row>
    <row r="159" spans="1:37" ht="15" customHeight="1" x14ac:dyDescent="0.15">
      <c r="A159" s="13"/>
      <c r="B159" s="14" t="s">
        <v>4</v>
      </c>
      <c r="C159" s="131" t="s">
        <v>293</v>
      </c>
      <c r="D159" s="17">
        <v>3302</v>
      </c>
      <c r="E159" s="17">
        <v>77</v>
      </c>
      <c r="F159" s="17">
        <v>58</v>
      </c>
      <c r="G159" s="17">
        <v>91</v>
      </c>
      <c r="H159" s="17">
        <v>535</v>
      </c>
      <c r="I159" s="17">
        <v>655</v>
      </c>
      <c r="J159" s="17">
        <v>712</v>
      </c>
      <c r="K159" s="17">
        <v>732</v>
      </c>
      <c r="L159" s="17">
        <v>424</v>
      </c>
      <c r="M159" s="17">
        <v>18</v>
      </c>
      <c r="N159" s="17">
        <v>2712</v>
      </c>
      <c r="O159" s="17">
        <v>231</v>
      </c>
      <c r="P159" s="17">
        <v>411</v>
      </c>
      <c r="Q159" s="17">
        <v>742</v>
      </c>
      <c r="R159" s="17">
        <v>653</v>
      </c>
      <c r="S159" s="17">
        <v>296</v>
      </c>
      <c r="T159" s="17">
        <v>60</v>
      </c>
      <c r="U159" s="17">
        <v>319</v>
      </c>
      <c r="V159" s="17">
        <v>154</v>
      </c>
      <c r="W159" s="17">
        <v>48</v>
      </c>
      <c r="X159" s="17">
        <v>46</v>
      </c>
      <c r="Y159" s="17">
        <v>17</v>
      </c>
      <c r="Z159" s="17">
        <v>9</v>
      </c>
      <c r="AA159" s="17">
        <v>5</v>
      </c>
      <c r="AB159" s="17">
        <v>29</v>
      </c>
      <c r="AC159" s="17">
        <v>2.5760000000000001</v>
      </c>
      <c r="AD159" s="17">
        <v>154</v>
      </c>
      <c r="AE159" s="17">
        <v>106</v>
      </c>
      <c r="AF159" s="17">
        <v>13</v>
      </c>
      <c r="AG159" s="17">
        <v>9</v>
      </c>
      <c r="AH159" s="17">
        <v>0</v>
      </c>
      <c r="AI159" s="17">
        <v>8</v>
      </c>
      <c r="AJ159" s="17">
        <v>18</v>
      </c>
      <c r="AK159" s="17">
        <v>0.67647058823529416</v>
      </c>
    </row>
    <row r="160" spans="1:37" ht="15" customHeight="1" x14ac:dyDescent="0.15">
      <c r="A160" s="13"/>
      <c r="B160" s="14"/>
      <c r="C160" s="131" t="s">
        <v>292</v>
      </c>
      <c r="D160" s="17">
        <v>2482</v>
      </c>
      <c r="E160" s="17">
        <v>63</v>
      </c>
      <c r="F160" s="17">
        <v>26</v>
      </c>
      <c r="G160" s="17">
        <v>54</v>
      </c>
      <c r="H160" s="17">
        <v>373</v>
      </c>
      <c r="I160" s="17">
        <v>470</v>
      </c>
      <c r="J160" s="17">
        <v>496</v>
      </c>
      <c r="K160" s="17">
        <v>573</v>
      </c>
      <c r="L160" s="17">
        <v>408</v>
      </c>
      <c r="M160" s="17">
        <v>19</v>
      </c>
      <c r="N160" s="17">
        <v>2034</v>
      </c>
      <c r="O160" s="17">
        <v>140</v>
      </c>
      <c r="P160" s="17">
        <v>285</v>
      </c>
      <c r="Q160" s="17">
        <v>517</v>
      </c>
      <c r="R160" s="17">
        <v>459</v>
      </c>
      <c r="S160" s="17">
        <v>205</v>
      </c>
      <c r="T160" s="17">
        <v>67</v>
      </c>
      <c r="U160" s="17">
        <v>361</v>
      </c>
      <c r="V160" s="17">
        <v>107</v>
      </c>
      <c r="W160" s="17">
        <v>22</v>
      </c>
      <c r="X160" s="17">
        <v>38</v>
      </c>
      <c r="Y160" s="17">
        <v>6</v>
      </c>
      <c r="Z160" s="17">
        <v>6</v>
      </c>
      <c r="AA160" s="17">
        <v>9</v>
      </c>
      <c r="AB160" s="17">
        <v>26</v>
      </c>
      <c r="AC160" s="17">
        <v>3.8888888888888888</v>
      </c>
      <c r="AD160" s="17">
        <v>107</v>
      </c>
      <c r="AE160" s="17">
        <v>56</v>
      </c>
      <c r="AF160" s="17">
        <v>18</v>
      </c>
      <c r="AG160" s="17">
        <v>7</v>
      </c>
      <c r="AH160" s="17">
        <v>1</v>
      </c>
      <c r="AI160" s="17">
        <v>7</v>
      </c>
      <c r="AJ160" s="17">
        <v>18</v>
      </c>
      <c r="AK160" s="17">
        <v>1.2359550561797752</v>
      </c>
    </row>
    <row r="161" spans="1:37" ht="15" customHeight="1" x14ac:dyDescent="0.15">
      <c r="A161" s="13"/>
      <c r="B161" s="14"/>
      <c r="C161" s="131" t="s">
        <v>291</v>
      </c>
      <c r="D161" s="17">
        <v>1788</v>
      </c>
      <c r="E161" s="17">
        <v>6</v>
      </c>
      <c r="F161" s="17">
        <v>42</v>
      </c>
      <c r="G161" s="17">
        <v>45</v>
      </c>
      <c r="H161" s="17">
        <v>259</v>
      </c>
      <c r="I161" s="17">
        <v>382</v>
      </c>
      <c r="J161" s="17">
        <v>369</v>
      </c>
      <c r="K161" s="17">
        <v>371</v>
      </c>
      <c r="L161" s="17">
        <v>277</v>
      </c>
      <c r="M161" s="17">
        <v>37</v>
      </c>
      <c r="N161" s="17">
        <v>1402</v>
      </c>
      <c r="O161" s="17">
        <v>68</v>
      </c>
      <c r="P161" s="17">
        <v>215</v>
      </c>
      <c r="Q161" s="17">
        <v>365</v>
      </c>
      <c r="R161" s="17">
        <v>358</v>
      </c>
      <c r="S161" s="17">
        <v>159</v>
      </c>
      <c r="T161" s="17">
        <v>27</v>
      </c>
      <c r="U161" s="17">
        <v>210</v>
      </c>
      <c r="V161" s="17">
        <v>85</v>
      </c>
      <c r="W161" s="17">
        <v>30</v>
      </c>
      <c r="X161" s="17">
        <v>29</v>
      </c>
      <c r="Y161" s="17">
        <v>1</v>
      </c>
      <c r="Z161" s="17">
        <v>0</v>
      </c>
      <c r="AA161" s="17">
        <v>4</v>
      </c>
      <c r="AB161" s="17">
        <v>21</v>
      </c>
      <c r="AC161" s="17">
        <v>1.875</v>
      </c>
      <c r="AD161" s="17">
        <v>85</v>
      </c>
      <c r="AE161" s="17">
        <v>63</v>
      </c>
      <c r="AF161" s="17">
        <v>4</v>
      </c>
      <c r="AG161" s="17">
        <v>1</v>
      </c>
      <c r="AH161" s="17">
        <v>1</v>
      </c>
      <c r="AI161" s="17">
        <v>4</v>
      </c>
      <c r="AJ161" s="17">
        <v>12</v>
      </c>
      <c r="AK161" s="17">
        <v>0.75342465753424659</v>
      </c>
    </row>
    <row r="162" spans="1:37" ht="15" customHeight="1" x14ac:dyDescent="0.15">
      <c r="A162" s="13"/>
      <c r="B162" s="14"/>
      <c r="C162" s="131" t="s">
        <v>290</v>
      </c>
      <c r="D162" s="17">
        <v>915</v>
      </c>
      <c r="E162" s="17">
        <v>4</v>
      </c>
      <c r="F162" s="17">
        <v>9</v>
      </c>
      <c r="G162" s="17">
        <v>18</v>
      </c>
      <c r="H162" s="17">
        <v>154</v>
      </c>
      <c r="I162" s="17">
        <v>185</v>
      </c>
      <c r="J162" s="17">
        <v>214</v>
      </c>
      <c r="K162" s="17">
        <v>185</v>
      </c>
      <c r="L162" s="17">
        <v>143</v>
      </c>
      <c r="M162" s="17">
        <v>3</v>
      </c>
      <c r="N162" s="17">
        <v>812</v>
      </c>
      <c r="O162" s="17">
        <v>92</v>
      </c>
      <c r="P162" s="17">
        <v>95</v>
      </c>
      <c r="Q162" s="17">
        <v>168</v>
      </c>
      <c r="R162" s="17">
        <v>165</v>
      </c>
      <c r="S162" s="17">
        <v>74</v>
      </c>
      <c r="T162" s="17">
        <v>33</v>
      </c>
      <c r="U162" s="17">
        <v>185</v>
      </c>
      <c r="V162" s="17">
        <v>33</v>
      </c>
      <c r="W162" s="17">
        <v>10</v>
      </c>
      <c r="X162" s="17">
        <v>5</v>
      </c>
      <c r="Y162" s="17">
        <v>4</v>
      </c>
      <c r="Z162" s="17">
        <v>3</v>
      </c>
      <c r="AA162" s="17">
        <v>4</v>
      </c>
      <c r="AB162" s="17">
        <v>7</v>
      </c>
      <c r="AC162" s="17">
        <v>4.3076923076923075</v>
      </c>
      <c r="AD162" s="17">
        <v>33</v>
      </c>
      <c r="AE162" s="17">
        <v>20</v>
      </c>
      <c r="AF162" s="17">
        <v>2</v>
      </c>
      <c r="AG162" s="17">
        <v>2</v>
      </c>
      <c r="AH162" s="17">
        <v>3</v>
      </c>
      <c r="AI162" s="17">
        <v>3</v>
      </c>
      <c r="AJ162" s="17">
        <v>3</v>
      </c>
      <c r="AK162" s="17">
        <v>1.7</v>
      </c>
    </row>
    <row r="163" spans="1:37" ht="15" customHeight="1" x14ac:dyDescent="0.15">
      <c r="A163" s="13"/>
      <c r="B163" s="14"/>
      <c r="C163" s="131" t="s">
        <v>289</v>
      </c>
      <c r="D163" s="17">
        <v>478</v>
      </c>
      <c r="E163" s="17">
        <v>23</v>
      </c>
      <c r="F163" s="17">
        <v>22</v>
      </c>
      <c r="G163" s="17">
        <v>22</v>
      </c>
      <c r="H163" s="17">
        <v>92</v>
      </c>
      <c r="I163" s="17">
        <v>97</v>
      </c>
      <c r="J163" s="17">
        <v>72</v>
      </c>
      <c r="K163" s="17">
        <v>68</v>
      </c>
      <c r="L163" s="17">
        <v>61</v>
      </c>
      <c r="M163" s="17">
        <v>21</v>
      </c>
      <c r="N163" s="17">
        <v>379</v>
      </c>
      <c r="O163" s="17">
        <v>126</v>
      </c>
      <c r="P163" s="17">
        <v>49</v>
      </c>
      <c r="Q163" s="17">
        <v>87</v>
      </c>
      <c r="R163" s="17">
        <v>45</v>
      </c>
      <c r="S163" s="17">
        <v>34</v>
      </c>
      <c r="T163" s="17">
        <v>17</v>
      </c>
      <c r="U163" s="17">
        <v>21</v>
      </c>
      <c r="V163" s="17">
        <v>16</v>
      </c>
      <c r="W163" s="17">
        <v>4</v>
      </c>
      <c r="X163" s="17">
        <v>4</v>
      </c>
      <c r="Y163" s="17">
        <v>3</v>
      </c>
      <c r="Z163" s="17">
        <v>0</v>
      </c>
      <c r="AA163" s="17">
        <v>1</v>
      </c>
      <c r="AB163" s="17">
        <v>4</v>
      </c>
      <c r="AC163" s="17">
        <v>4.083333333333333</v>
      </c>
      <c r="AD163" s="17">
        <v>16</v>
      </c>
      <c r="AE163" s="17">
        <v>9</v>
      </c>
      <c r="AF163" s="17">
        <v>2</v>
      </c>
      <c r="AG163" s="17">
        <v>0</v>
      </c>
      <c r="AH163" s="17">
        <v>1</v>
      </c>
      <c r="AI163" s="17">
        <v>2</v>
      </c>
      <c r="AJ163" s="17">
        <v>2</v>
      </c>
      <c r="AK163" s="17">
        <v>1.7857142857142858</v>
      </c>
    </row>
    <row r="164" spans="1:37" ht="15" customHeight="1" x14ac:dyDescent="0.15">
      <c r="A164" s="13"/>
      <c r="B164" s="14"/>
      <c r="C164" s="131" t="s">
        <v>288</v>
      </c>
      <c r="D164" s="17">
        <v>143</v>
      </c>
      <c r="E164" s="17">
        <v>0</v>
      </c>
      <c r="F164" s="17">
        <v>0</v>
      </c>
      <c r="G164" s="17">
        <v>2</v>
      </c>
      <c r="H164" s="17">
        <v>14</v>
      </c>
      <c r="I164" s="17">
        <v>26</v>
      </c>
      <c r="J164" s="17">
        <v>29</v>
      </c>
      <c r="K164" s="17">
        <v>39</v>
      </c>
      <c r="L164" s="17">
        <v>31</v>
      </c>
      <c r="M164" s="17">
        <v>2</v>
      </c>
      <c r="N164" s="17">
        <v>109</v>
      </c>
      <c r="O164" s="17">
        <v>3</v>
      </c>
      <c r="P164" s="17">
        <v>13</v>
      </c>
      <c r="Q164" s="17">
        <v>22</v>
      </c>
      <c r="R164" s="17">
        <v>14</v>
      </c>
      <c r="S164" s="17">
        <v>14</v>
      </c>
      <c r="T164" s="17">
        <v>7</v>
      </c>
      <c r="U164" s="17">
        <v>36</v>
      </c>
      <c r="V164" s="17">
        <v>6</v>
      </c>
      <c r="W164" s="17">
        <v>0</v>
      </c>
      <c r="X164" s="17">
        <v>1</v>
      </c>
      <c r="Y164" s="17">
        <v>0</v>
      </c>
      <c r="Z164" s="17">
        <v>1</v>
      </c>
      <c r="AA164" s="17">
        <v>1</v>
      </c>
      <c r="AB164" s="17">
        <v>3</v>
      </c>
      <c r="AC164" s="17">
        <v>7</v>
      </c>
      <c r="AD164" s="17">
        <v>6</v>
      </c>
      <c r="AE164" s="17">
        <v>2</v>
      </c>
      <c r="AF164" s="17">
        <v>2</v>
      </c>
      <c r="AG164" s="17">
        <v>0</v>
      </c>
      <c r="AH164" s="17">
        <v>1</v>
      </c>
      <c r="AI164" s="17">
        <v>0</v>
      </c>
      <c r="AJ164" s="17">
        <v>1</v>
      </c>
      <c r="AK164" s="17">
        <v>1</v>
      </c>
    </row>
    <row r="165" spans="1:37" ht="15" customHeight="1" x14ac:dyDescent="0.15">
      <c r="A165" s="13"/>
      <c r="B165" s="14"/>
      <c r="C165" s="131" t="s">
        <v>287</v>
      </c>
      <c r="D165" s="17">
        <v>363</v>
      </c>
      <c r="E165" s="17">
        <v>17</v>
      </c>
      <c r="F165" s="17">
        <v>20</v>
      </c>
      <c r="G165" s="17">
        <v>8</v>
      </c>
      <c r="H165" s="17">
        <v>78</v>
      </c>
      <c r="I165" s="17">
        <v>77</v>
      </c>
      <c r="J165" s="17">
        <v>56</v>
      </c>
      <c r="K165" s="17">
        <v>58</v>
      </c>
      <c r="L165" s="17">
        <v>48</v>
      </c>
      <c r="M165" s="17">
        <v>1</v>
      </c>
      <c r="N165" s="17">
        <v>317</v>
      </c>
      <c r="O165" s="17">
        <v>41</v>
      </c>
      <c r="P165" s="17">
        <v>48</v>
      </c>
      <c r="Q165" s="17">
        <v>79</v>
      </c>
      <c r="R165" s="17">
        <v>76</v>
      </c>
      <c r="S165" s="17">
        <v>35</v>
      </c>
      <c r="T165" s="17">
        <v>13</v>
      </c>
      <c r="U165" s="17">
        <v>25</v>
      </c>
      <c r="V165" s="17">
        <v>12</v>
      </c>
      <c r="W165" s="17">
        <v>3</v>
      </c>
      <c r="X165" s="17">
        <v>3</v>
      </c>
      <c r="Y165" s="17">
        <v>2</v>
      </c>
      <c r="Z165" s="17">
        <v>0</v>
      </c>
      <c r="AA165" s="17">
        <v>2</v>
      </c>
      <c r="AB165" s="17">
        <v>2</v>
      </c>
      <c r="AC165" s="17">
        <v>3.7</v>
      </c>
      <c r="AD165" s="17">
        <v>12</v>
      </c>
      <c r="AE165" s="17">
        <v>6</v>
      </c>
      <c r="AF165" s="17">
        <v>2</v>
      </c>
      <c r="AG165" s="17">
        <v>0</v>
      </c>
      <c r="AH165" s="17">
        <v>0</v>
      </c>
      <c r="AI165" s="17">
        <v>1</v>
      </c>
      <c r="AJ165" s="17">
        <v>3</v>
      </c>
      <c r="AK165" s="17">
        <v>1.2222222222222223</v>
      </c>
    </row>
    <row r="166" spans="1:37" ht="15" customHeight="1" x14ac:dyDescent="0.15">
      <c r="A166" s="13"/>
      <c r="B166" s="14"/>
      <c r="C166" s="131" t="s">
        <v>286</v>
      </c>
      <c r="D166" s="17">
        <v>231</v>
      </c>
      <c r="E166" s="17">
        <v>5</v>
      </c>
      <c r="F166" s="17">
        <v>9</v>
      </c>
      <c r="G166" s="17">
        <v>14</v>
      </c>
      <c r="H166" s="17">
        <v>56</v>
      </c>
      <c r="I166" s="17">
        <v>33</v>
      </c>
      <c r="J166" s="17">
        <v>47</v>
      </c>
      <c r="K166" s="17">
        <v>39</v>
      </c>
      <c r="L166" s="17">
        <v>28</v>
      </c>
      <c r="M166" s="17">
        <v>0</v>
      </c>
      <c r="N166" s="17">
        <v>150</v>
      </c>
      <c r="O166" s="17">
        <v>18</v>
      </c>
      <c r="P166" s="17">
        <v>14</v>
      </c>
      <c r="Q166" s="17">
        <v>27</v>
      </c>
      <c r="R166" s="17">
        <v>25</v>
      </c>
      <c r="S166" s="17">
        <v>9</v>
      </c>
      <c r="T166" s="17">
        <v>0</v>
      </c>
      <c r="U166" s="17">
        <v>57</v>
      </c>
      <c r="V166" s="17">
        <v>6</v>
      </c>
      <c r="W166" s="17">
        <v>2</v>
      </c>
      <c r="X166" s="17">
        <v>3</v>
      </c>
      <c r="Y166" s="17">
        <v>0</v>
      </c>
      <c r="Z166" s="17">
        <v>0</v>
      </c>
      <c r="AA166" s="17">
        <v>0</v>
      </c>
      <c r="AB166" s="17">
        <v>1</v>
      </c>
      <c r="AC166" s="17">
        <v>1.2</v>
      </c>
      <c r="AD166" s="17">
        <v>6</v>
      </c>
      <c r="AE166" s="17">
        <v>4</v>
      </c>
      <c r="AF166" s="17">
        <v>0</v>
      </c>
      <c r="AG166" s="17">
        <v>0</v>
      </c>
      <c r="AH166" s="17">
        <v>1</v>
      </c>
      <c r="AI166" s="17">
        <v>0</v>
      </c>
      <c r="AJ166" s="17">
        <v>1</v>
      </c>
      <c r="AK166" s="17">
        <v>0.6</v>
      </c>
    </row>
    <row r="167" spans="1:37" ht="15" customHeight="1" x14ac:dyDescent="0.15">
      <c r="A167" s="13"/>
      <c r="B167" s="14"/>
      <c r="C167" s="131" t="s">
        <v>285</v>
      </c>
      <c r="D167" s="17">
        <v>1186</v>
      </c>
      <c r="E167" s="17">
        <v>231</v>
      </c>
      <c r="F167" s="17">
        <v>97</v>
      </c>
      <c r="G167" s="17">
        <v>79</v>
      </c>
      <c r="H167" s="17">
        <v>218</v>
      </c>
      <c r="I167" s="17">
        <v>173</v>
      </c>
      <c r="J167" s="17">
        <v>132</v>
      </c>
      <c r="K167" s="17">
        <v>150</v>
      </c>
      <c r="L167" s="17">
        <v>105</v>
      </c>
      <c r="M167" s="17">
        <v>1</v>
      </c>
      <c r="N167" s="17">
        <v>1135</v>
      </c>
      <c r="O167" s="17">
        <v>172</v>
      </c>
      <c r="P167" s="17">
        <v>125</v>
      </c>
      <c r="Q167" s="17">
        <v>203</v>
      </c>
      <c r="R167" s="17">
        <v>153</v>
      </c>
      <c r="S167" s="17">
        <v>93</v>
      </c>
      <c r="T167" s="17">
        <v>25</v>
      </c>
      <c r="U167" s="17">
        <v>364</v>
      </c>
      <c r="V167" s="17">
        <v>20</v>
      </c>
      <c r="W167" s="17">
        <v>2</v>
      </c>
      <c r="X167" s="17">
        <v>9</v>
      </c>
      <c r="Y167" s="17">
        <v>3</v>
      </c>
      <c r="Z167" s="17">
        <v>2</v>
      </c>
      <c r="AA167" s="17">
        <v>0</v>
      </c>
      <c r="AB167" s="17">
        <v>4</v>
      </c>
      <c r="AC167" s="17">
        <v>2.75</v>
      </c>
      <c r="AD167" s="17">
        <v>20</v>
      </c>
      <c r="AE167" s="17">
        <v>17</v>
      </c>
      <c r="AF167" s="17">
        <v>1</v>
      </c>
      <c r="AG167" s="17">
        <v>1</v>
      </c>
      <c r="AH167" s="17">
        <v>0</v>
      </c>
      <c r="AI167" s="17">
        <v>1</v>
      </c>
      <c r="AJ167" s="17">
        <v>0</v>
      </c>
      <c r="AK167" s="17">
        <v>0.4</v>
      </c>
    </row>
    <row r="168" spans="1:37" ht="15" customHeight="1" x14ac:dyDescent="0.15">
      <c r="A168" s="13"/>
      <c r="B168" s="14"/>
      <c r="C168" s="129" t="s">
        <v>284</v>
      </c>
      <c r="D168" s="17">
        <v>10021</v>
      </c>
      <c r="E168" s="17">
        <v>315</v>
      </c>
      <c r="F168" s="17">
        <v>261</v>
      </c>
      <c r="G168" s="17">
        <v>304</v>
      </c>
      <c r="H168" s="17">
        <v>1774</v>
      </c>
      <c r="I168" s="17">
        <v>1853</v>
      </c>
      <c r="J168" s="17">
        <v>1835</v>
      </c>
      <c r="K168" s="17">
        <v>1964</v>
      </c>
      <c r="L168" s="17">
        <v>1493</v>
      </c>
      <c r="M168" s="17">
        <v>222</v>
      </c>
      <c r="N168" s="17">
        <v>6998</v>
      </c>
      <c r="O168" s="17">
        <v>632</v>
      </c>
      <c r="P168" s="17">
        <v>832</v>
      </c>
      <c r="Q168" s="17">
        <v>1547</v>
      </c>
      <c r="R168" s="17">
        <v>1466</v>
      </c>
      <c r="S168" s="17">
        <v>768</v>
      </c>
      <c r="T168" s="17">
        <v>238</v>
      </c>
      <c r="U168" s="17">
        <v>1515</v>
      </c>
      <c r="V168" s="17">
        <v>408</v>
      </c>
      <c r="W168" s="17">
        <v>86</v>
      </c>
      <c r="X168" s="17">
        <v>124</v>
      </c>
      <c r="Y168" s="17">
        <v>32</v>
      </c>
      <c r="Z168" s="17">
        <v>23</v>
      </c>
      <c r="AA168" s="17">
        <v>21</v>
      </c>
      <c r="AB168" s="17">
        <v>122</v>
      </c>
      <c r="AC168" s="17">
        <v>3.1118881118881121</v>
      </c>
      <c r="AD168" s="17">
        <v>408</v>
      </c>
      <c r="AE168" s="17">
        <v>237</v>
      </c>
      <c r="AF168" s="17">
        <v>36</v>
      </c>
      <c r="AG168" s="17">
        <v>18</v>
      </c>
      <c r="AH168" s="17">
        <v>8</v>
      </c>
      <c r="AI168" s="17">
        <v>25</v>
      </c>
      <c r="AJ168" s="17">
        <v>84</v>
      </c>
      <c r="AK168" s="17">
        <v>1.0030864197530864</v>
      </c>
    </row>
    <row r="169" spans="1:37" ht="15" customHeight="1" x14ac:dyDescent="0.15">
      <c r="A169" s="13"/>
      <c r="B169" s="281" t="s">
        <v>5</v>
      </c>
      <c r="C169" s="53" t="s">
        <v>90</v>
      </c>
      <c r="D169" s="17">
        <v>31187</v>
      </c>
      <c r="E169" s="17">
        <v>3437</v>
      </c>
      <c r="F169" s="17">
        <v>1976</v>
      </c>
      <c r="G169" s="17">
        <v>2229</v>
      </c>
      <c r="H169" s="17">
        <v>6633</v>
      </c>
      <c r="I169" s="17">
        <v>5750</v>
      </c>
      <c r="J169" s="17">
        <v>4288</v>
      </c>
      <c r="K169" s="17">
        <v>3670</v>
      </c>
      <c r="L169" s="17">
        <v>2215</v>
      </c>
      <c r="M169" s="17">
        <v>989</v>
      </c>
      <c r="N169" s="17">
        <v>24635</v>
      </c>
      <c r="O169" s="17">
        <v>4730</v>
      </c>
      <c r="P169" s="17">
        <v>3298</v>
      </c>
      <c r="Q169" s="17">
        <v>4652</v>
      </c>
      <c r="R169" s="17">
        <v>2811</v>
      </c>
      <c r="S169" s="17">
        <v>1154</v>
      </c>
      <c r="T169" s="17">
        <v>339</v>
      </c>
      <c r="U169" s="17">
        <v>7651</v>
      </c>
      <c r="V169" s="17">
        <v>994</v>
      </c>
      <c r="W169" s="17">
        <v>299</v>
      </c>
      <c r="X169" s="17">
        <v>315</v>
      </c>
      <c r="Y169" s="17">
        <v>115</v>
      </c>
      <c r="Z169" s="17">
        <v>30</v>
      </c>
      <c r="AA169" s="17">
        <v>40</v>
      </c>
      <c r="AB169" s="17">
        <v>195</v>
      </c>
      <c r="AC169" s="17">
        <v>2.3717146433041303</v>
      </c>
      <c r="AD169" s="17">
        <v>994</v>
      </c>
      <c r="AE169" s="17">
        <v>741</v>
      </c>
      <c r="AF169" s="17">
        <v>64</v>
      </c>
      <c r="AG169" s="17">
        <v>31</v>
      </c>
      <c r="AH169" s="17">
        <v>7</v>
      </c>
      <c r="AI169" s="17">
        <v>28</v>
      </c>
      <c r="AJ169" s="17">
        <v>123</v>
      </c>
      <c r="AK169" s="17">
        <v>0.41216991963260619</v>
      </c>
    </row>
    <row r="170" spans="1:37" ht="15" customHeight="1" x14ac:dyDescent="0.15">
      <c r="A170" s="13"/>
      <c r="B170" s="282"/>
      <c r="C170" s="132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</row>
    <row r="171" spans="1:37" ht="15" customHeight="1" x14ac:dyDescent="0.15">
      <c r="A171" s="13"/>
      <c r="B171" s="282"/>
      <c r="C171" s="131" t="s">
        <v>293</v>
      </c>
      <c r="D171" s="17">
        <v>893</v>
      </c>
      <c r="E171" s="17">
        <v>53</v>
      </c>
      <c r="F171" s="17">
        <v>35</v>
      </c>
      <c r="G171" s="17">
        <v>60</v>
      </c>
      <c r="H171" s="17">
        <v>222</v>
      </c>
      <c r="I171" s="17">
        <v>186</v>
      </c>
      <c r="J171" s="17">
        <v>135</v>
      </c>
      <c r="K171" s="17">
        <v>131</v>
      </c>
      <c r="L171" s="17">
        <v>66</v>
      </c>
      <c r="M171" s="17">
        <v>5</v>
      </c>
      <c r="N171" s="17">
        <v>681</v>
      </c>
      <c r="O171" s="17">
        <v>168</v>
      </c>
      <c r="P171" s="17">
        <v>136</v>
      </c>
      <c r="Q171" s="17">
        <v>173</v>
      </c>
      <c r="R171" s="17">
        <v>91</v>
      </c>
      <c r="S171" s="17">
        <v>47</v>
      </c>
      <c r="T171" s="17">
        <v>6</v>
      </c>
      <c r="U171" s="17">
        <v>60</v>
      </c>
      <c r="V171" s="17">
        <v>49</v>
      </c>
      <c r="W171" s="17">
        <v>24</v>
      </c>
      <c r="X171" s="17">
        <v>12</v>
      </c>
      <c r="Y171" s="17">
        <v>3</v>
      </c>
      <c r="Z171" s="17">
        <v>2</v>
      </c>
      <c r="AA171" s="17">
        <v>0</v>
      </c>
      <c r="AB171" s="17">
        <v>8</v>
      </c>
      <c r="AC171" s="17">
        <v>1.0975609756097562</v>
      </c>
      <c r="AD171" s="17">
        <v>49</v>
      </c>
      <c r="AE171" s="17">
        <v>39</v>
      </c>
      <c r="AF171" s="17">
        <v>4</v>
      </c>
      <c r="AG171" s="17">
        <v>1</v>
      </c>
      <c r="AH171" s="17">
        <v>0</v>
      </c>
      <c r="AI171" s="17">
        <v>0</v>
      </c>
      <c r="AJ171" s="17">
        <v>5</v>
      </c>
      <c r="AK171" s="17">
        <v>0.13636363636363635</v>
      </c>
    </row>
    <row r="172" spans="1:37" ht="15" customHeight="1" x14ac:dyDescent="0.15">
      <c r="A172" s="13"/>
      <c r="B172" s="282"/>
      <c r="C172" s="131" t="s">
        <v>292</v>
      </c>
      <c r="D172" s="17">
        <v>2123</v>
      </c>
      <c r="E172" s="17">
        <v>76</v>
      </c>
      <c r="F172" s="17">
        <v>92</v>
      </c>
      <c r="G172" s="17">
        <v>115</v>
      </c>
      <c r="H172" s="17">
        <v>517</v>
      </c>
      <c r="I172" s="17">
        <v>477</v>
      </c>
      <c r="J172" s="17">
        <v>357</v>
      </c>
      <c r="K172" s="17">
        <v>315</v>
      </c>
      <c r="L172" s="17">
        <v>162</v>
      </c>
      <c r="M172" s="17">
        <v>12</v>
      </c>
      <c r="N172" s="17">
        <v>1560</v>
      </c>
      <c r="O172" s="17">
        <v>221</v>
      </c>
      <c r="P172" s="17">
        <v>288</v>
      </c>
      <c r="Q172" s="17">
        <v>372</v>
      </c>
      <c r="R172" s="17">
        <v>229</v>
      </c>
      <c r="S172" s="17">
        <v>104</v>
      </c>
      <c r="T172" s="17">
        <v>33</v>
      </c>
      <c r="U172" s="17">
        <v>313</v>
      </c>
      <c r="V172" s="17">
        <v>78</v>
      </c>
      <c r="W172" s="17">
        <v>24</v>
      </c>
      <c r="X172" s="17">
        <v>29</v>
      </c>
      <c r="Y172" s="17">
        <v>10</v>
      </c>
      <c r="Z172" s="17">
        <v>1</v>
      </c>
      <c r="AA172" s="17">
        <v>2</v>
      </c>
      <c r="AB172" s="17">
        <v>12</v>
      </c>
      <c r="AC172" s="17">
        <v>2.0151515151515151</v>
      </c>
      <c r="AD172" s="17">
        <v>78</v>
      </c>
      <c r="AE172" s="17">
        <v>58</v>
      </c>
      <c r="AF172" s="17">
        <v>6</v>
      </c>
      <c r="AG172" s="17">
        <v>2</v>
      </c>
      <c r="AH172" s="17">
        <v>1</v>
      </c>
      <c r="AI172" s="17">
        <v>2</v>
      </c>
      <c r="AJ172" s="17">
        <v>9</v>
      </c>
      <c r="AK172" s="17">
        <v>0.30434782608695654</v>
      </c>
    </row>
    <row r="173" spans="1:37" ht="15" customHeight="1" x14ac:dyDescent="0.15">
      <c r="A173" s="13"/>
      <c r="B173" s="282"/>
      <c r="C173" s="131" t="s">
        <v>291</v>
      </c>
      <c r="D173" s="17">
        <v>3328</v>
      </c>
      <c r="E173" s="17">
        <v>210</v>
      </c>
      <c r="F173" s="17">
        <v>193</v>
      </c>
      <c r="G173" s="17">
        <v>255</v>
      </c>
      <c r="H173" s="17">
        <v>740</v>
      </c>
      <c r="I173" s="17">
        <v>666</v>
      </c>
      <c r="J173" s="17">
        <v>515</v>
      </c>
      <c r="K173" s="17">
        <v>450</v>
      </c>
      <c r="L173" s="17">
        <v>272</v>
      </c>
      <c r="M173" s="17">
        <v>27</v>
      </c>
      <c r="N173" s="17">
        <v>2386</v>
      </c>
      <c r="O173" s="17">
        <v>324</v>
      </c>
      <c r="P173" s="17">
        <v>325</v>
      </c>
      <c r="Q173" s="17">
        <v>599</v>
      </c>
      <c r="R173" s="17">
        <v>393</v>
      </c>
      <c r="S173" s="17">
        <v>189</v>
      </c>
      <c r="T173" s="17">
        <v>45</v>
      </c>
      <c r="U173" s="17">
        <v>511</v>
      </c>
      <c r="V173" s="17">
        <v>125</v>
      </c>
      <c r="W173" s="17">
        <v>39</v>
      </c>
      <c r="X173" s="17">
        <v>35</v>
      </c>
      <c r="Y173" s="17">
        <v>17</v>
      </c>
      <c r="Z173" s="17">
        <v>5</v>
      </c>
      <c r="AA173" s="17">
        <v>7</v>
      </c>
      <c r="AB173" s="17">
        <v>22</v>
      </c>
      <c r="AC173" s="17">
        <v>2.592233009708738</v>
      </c>
      <c r="AD173" s="17">
        <v>125</v>
      </c>
      <c r="AE173" s="17">
        <v>97</v>
      </c>
      <c r="AF173" s="17">
        <v>3</v>
      </c>
      <c r="AG173" s="17">
        <v>5</v>
      </c>
      <c r="AH173" s="17">
        <v>1</v>
      </c>
      <c r="AI173" s="17">
        <v>5</v>
      </c>
      <c r="AJ173" s="17">
        <v>14</v>
      </c>
      <c r="AK173" s="17">
        <v>0.54054054054054057</v>
      </c>
    </row>
    <row r="174" spans="1:37" ht="15" customHeight="1" x14ac:dyDescent="0.15">
      <c r="A174" s="13"/>
      <c r="B174" s="128"/>
      <c r="C174" s="131" t="s">
        <v>290</v>
      </c>
      <c r="D174" s="17">
        <v>3277</v>
      </c>
      <c r="E174" s="17">
        <v>245</v>
      </c>
      <c r="F174" s="17">
        <v>186</v>
      </c>
      <c r="G174" s="17">
        <v>236</v>
      </c>
      <c r="H174" s="17">
        <v>780</v>
      </c>
      <c r="I174" s="17">
        <v>672</v>
      </c>
      <c r="J174" s="17">
        <v>475</v>
      </c>
      <c r="K174" s="17">
        <v>420</v>
      </c>
      <c r="L174" s="17">
        <v>238</v>
      </c>
      <c r="M174" s="17">
        <v>25</v>
      </c>
      <c r="N174" s="17">
        <v>2543</v>
      </c>
      <c r="O174" s="17">
        <v>402</v>
      </c>
      <c r="P174" s="17">
        <v>410</v>
      </c>
      <c r="Q174" s="17">
        <v>516</v>
      </c>
      <c r="R174" s="17">
        <v>359</v>
      </c>
      <c r="S174" s="17">
        <v>108</v>
      </c>
      <c r="T174" s="17">
        <v>35</v>
      </c>
      <c r="U174" s="17">
        <v>713</v>
      </c>
      <c r="V174" s="17">
        <v>103</v>
      </c>
      <c r="W174" s="17">
        <v>30</v>
      </c>
      <c r="X174" s="17">
        <v>39</v>
      </c>
      <c r="Y174" s="17">
        <v>13</v>
      </c>
      <c r="Z174" s="17">
        <v>5</v>
      </c>
      <c r="AA174" s="17">
        <v>4</v>
      </c>
      <c r="AB174" s="17">
        <v>12</v>
      </c>
      <c r="AC174" s="17">
        <v>2.4285714285714284</v>
      </c>
      <c r="AD174" s="17">
        <v>103</v>
      </c>
      <c r="AE174" s="17">
        <v>81</v>
      </c>
      <c r="AF174" s="17">
        <v>6</v>
      </c>
      <c r="AG174" s="17">
        <v>3</v>
      </c>
      <c r="AH174" s="17">
        <v>3</v>
      </c>
      <c r="AI174" s="17">
        <v>3</v>
      </c>
      <c r="AJ174" s="17">
        <v>7</v>
      </c>
      <c r="AK174" s="17">
        <v>0.4375</v>
      </c>
    </row>
    <row r="175" spans="1:37" ht="15" customHeight="1" x14ac:dyDescent="0.15">
      <c r="A175" s="13"/>
      <c r="B175" s="128"/>
      <c r="C175" s="131" t="s">
        <v>289</v>
      </c>
      <c r="D175" s="17">
        <v>2541</v>
      </c>
      <c r="E175" s="17">
        <v>317</v>
      </c>
      <c r="F175" s="17">
        <v>231</v>
      </c>
      <c r="G175" s="17">
        <v>208</v>
      </c>
      <c r="H175" s="17">
        <v>560</v>
      </c>
      <c r="I175" s="17">
        <v>429</v>
      </c>
      <c r="J175" s="17">
        <v>306</v>
      </c>
      <c r="K175" s="17">
        <v>239</v>
      </c>
      <c r="L175" s="17">
        <v>167</v>
      </c>
      <c r="M175" s="17">
        <v>84</v>
      </c>
      <c r="N175" s="17">
        <v>2256</v>
      </c>
      <c r="O175" s="17">
        <v>657</v>
      </c>
      <c r="P175" s="17">
        <v>351</v>
      </c>
      <c r="Q175" s="17">
        <v>304</v>
      </c>
      <c r="R175" s="17">
        <v>210</v>
      </c>
      <c r="S175" s="17">
        <v>103</v>
      </c>
      <c r="T175" s="17">
        <v>34</v>
      </c>
      <c r="U175" s="17">
        <v>597</v>
      </c>
      <c r="V175" s="17">
        <v>68</v>
      </c>
      <c r="W175" s="17">
        <v>22</v>
      </c>
      <c r="X175" s="17">
        <v>26</v>
      </c>
      <c r="Y175" s="17">
        <v>9</v>
      </c>
      <c r="Z175" s="17">
        <v>3</v>
      </c>
      <c r="AA175" s="17">
        <v>2</v>
      </c>
      <c r="AB175" s="17">
        <v>6</v>
      </c>
      <c r="AC175" s="17">
        <v>2.4516129032258065</v>
      </c>
      <c r="AD175" s="17">
        <v>68</v>
      </c>
      <c r="AE175" s="17">
        <v>56</v>
      </c>
      <c r="AF175" s="17">
        <v>3</v>
      </c>
      <c r="AG175" s="17">
        <v>3</v>
      </c>
      <c r="AH175" s="17">
        <v>0</v>
      </c>
      <c r="AI175" s="17">
        <v>3</v>
      </c>
      <c r="AJ175" s="17">
        <v>3</v>
      </c>
      <c r="AK175" s="17">
        <v>0.63076923076923075</v>
      </c>
    </row>
    <row r="176" spans="1:37" ht="15" customHeight="1" x14ac:dyDescent="0.15">
      <c r="A176" s="13"/>
      <c r="B176" s="128"/>
      <c r="C176" s="131" t="s">
        <v>288</v>
      </c>
      <c r="D176" s="17">
        <v>1893</v>
      </c>
      <c r="E176" s="17">
        <v>269</v>
      </c>
      <c r="F176" s="17">
        <v>162</v>
      </c>
      <c r="G176" s="17">
        <v>153</v>
      </c>
      <c r="H176" s="17">
        <v>387</v>
      </c>
      <c r="I176" s="17">
        <v>313</v>
      </c>
      <c r="J176" s="17">
        <v>272</v>
      </c>
      <c r="K176" s="17">
        <v>220</v>
      </c>
      <c r="L176" s="17">
        <v>106</v>
      </c>
      <c r="M176" s="17">
        <v>11</v>
      </c>
      <c r="N176" s="17">
        <v>1733</v>
      </c>
      <c r="O176" s="17">
        <v>410</v>
      </c>
      <c r="P176" s="17">
        <v>178</v>
      </c>
      <c r="Q176" s="17">
        <v>256</v>
      </c>
      <c r="R176" s="17">
        <v>138</v>
      </c>
      <c r="S176" s="17">
        <v>41</v>
      </c>
      <c r="T176" s="17">
        <v>4</v>
      </c>
      <c r="U176" s="17">
        <v>706</v>
      </c>
      <c r="V176" s="17">
        <v>45</v>
      </c>
      <c r="W176" s="17">
        <v>14</v>
      </c>
      <c r="X176" s="17">
        <v>15</v>
      </c>
      <c r="Y176" s="17">
        <v>3</v>
      </c>
      <c r="Z176" s="17">
        <v>1</v>
      </c>
      <c r="AA176" s="17">
        <v>5</v>
      </c>
      <c r="AB176" s="17">
        <v>7</v>
      </c>
      <c r="AC176" s="17">
        <v>2.9736842105263159</v>
      </c>
      <c r="AD176" s="17">
        <v>45</v>
      </c>
      <c r="AE176" s="17">
        <v>35</v>
      </c>
      <c r="AF176" s="17">
        <v>0</v>
      </c>
      <c r="AG176" s="17">
        <v>1</v>
      </c>
      <c r="AH176" s="17">
        <v>0</v>
      </c>
      <c r="AI176" s="17">
        <v>4</v>
      </c>
      <c r="AJ176" s="17">
        <v>5</v>
      </c>
      <c r="AK176" s="17">
        <v>0.72499999999999998</v>
      </c>
    </row>
    <row r="177" spans="1:37" ht="15" customHeight="1" x14ac:dyDescent="0.15">
      <c r="A177" s="13"/>
      <c r="B177" s="128"/>
      <c r="C177" s="131" t="s">
        <v>287</v>
      </c>
      <c r="D177" s="17">
        <v>1227</v>
      </c>
      <c r="E177" s="17">
        <v>148</v>
      </c>
      <c r="F177" s="17">
        <v>130</v>
      </c>
      <c r="G177" s="17">
        <v>131</v>
      </c>
      <c r="H177" s="17">
        <v>261</v>
      </c>
      <c r="I177" s="17">
        <v>199</v>
      </c>
      <c r="J177" s="17">
        <v>127</v>
      </c>
      <c r="K177" s="17">
        <v>133</v>
      </c>
      <c r="L177" s="17">
        <v>95</v>
      </c>
      <c r="M177" s="17">
        <v>3</v>
      </c>
      <c r="N177" s="17">
        <v>988</v>
      </c>
      <c r="O177" s="17">
        <v>186</v>
      </c>
      <c r="P177" s="17">
        <v>131</v>
      </c>
      <c r="Q177" s="17">
        <v>193</v>
      </c>
      <c r="R177" s="17">
        <v>104</v>
      </c>
      <c r="S177" s="17">
        <v>42</v>
      </c>
      <c r="T177" s="17">
        <v>6</v>
      </c>
      <c r="U177" s="17">
        <v>326</v>
      </c>
      <c r="V177" s="17">
        <v>33</v>
      </c>
      <c r="W177" s="17">
        <v>11</v>
      </c>
      <c r="X177" s="17">
        <v>9</v>
      </c>
      <c r="Y177" s="17">
        <v>3</v>
      </c>
      <c r="Z177" s="17">
        <v>0</v>
      </c>
      <c r="AA177" s="17">
        <v>2</v>
      </c>
      <c r="AB177" s="17">
        <v>8</v>
      </c>
      <c r="AC177" s="17">
        <v>2.88</v>
      </c>
      <c r="AD177" s="17">
        <v>33</v>
      </c>
      <c r="AE177" s="17">
        <v>24</v>
      </c>
      <c r="AF177" s="17">
        <v>2</v>
      </c>
      <c r="AG177" s="17">
        <v>1</v>
      </c>
      <c r="AH177" s="17">
        <v>0</v>
      </c>
      <c r="AI177" s="17">
        <v>1</v>
      </c>
      <c r="AJ177" s="17">
        <v>5</v>
      </c>
      <c r="AK177" s="17">
        <v>0.8214285714285714</v>
      </c>
    </row>
    <row r="178" spans="1:37" ht="15" customHeight="1" x14ac:dyDescent="0.15">
      <c r="A178" s="13"/>
      <c r="B178" s="128"/>
      <c r="C178" s="131" t="s">
        <v>286</v>
      </c>
      <c r="D178" s="17">
        <v>276</v>
      </c>
      <c r="E178" s="17">
        <v>57</v>
      </c>
      <c r="F178" s="17">
        <v>23</v>
      </c>
      <c r="G178" s="17">
        <v>20</v>
      </c>
      <c r="H178" s="17">
        <v>63</v>
      </c>
      <c r="I178" s="17">
        <v>43</v>
      </c>
      <c r="J178" s="17">
        <v>35</v>
      </c>
      <c r="K178" s="17">
        <v>26</v>
      </c>
      <c r="L178" s="17">
        <v>8</v>
      </c>
      <c r="M178" s="17">
        <v>1</v>
      </c>
      <c r="N178" s="17">
        <v>238</v>
      </c>
      <c r="O178" s="17">
        <v>78</v>
      </c>
      <c r="P178" s="17">
        <v>20</v>
      </c>
      <c r="Q178" s="17">
        <v>19</v>
      </c>
      <c r="R178" s="17">
        <v>11</v>
      </c>
      <c r="S178" s="17">
        <v>1</v>
      </c>
      <c r="T178" s="17">
        <v>0</v>
      </c>
      <c r="U178" s="17">
        <v>109</v>
      </c>
      <c r="V178" s="17">
        <v>6</v>
      </c>
      <c r="W178" s="17">
        <v>2</v>
      </c>
      <c r="X178" s="17">
        <v>2</v>
      </c>
      <c r="Y178" s="17">
        <v>1</v>
      </c>
      <c r="Z178" s="17">
        <v>0</v>
      </c>
      <c r="AA178" s="17">
        <v>0</v>
      </c>
      <c r="AB178" s="17">
        <v>1</v>
      </c>
      <c r="AC178" s="17">
        <v>2</v>
      </c>
      <c r="AD178" s="17">
        <v>6</v>
      </c>
      <c r="AE178" s="17">
        <v>5</v>
      </c>
      <c r="AF178" s="17">
        <v>1</v>
      </c>
      <c r="AG178" s="17">
        <v>0</v>
      </c>
      <c r="AH178" s="17">
        <v>0</v>
      </c>
      <c r="AI178" s="17">
        <v>0</v>
      </c>
      <c r="AJ178" s="17">
        <v>0</v>
      </c>
      <c r="AK178" s="17">
        <v>0.16666666666666666</v>
      </c>
    </row>
    <row r="179" spans="1:37" ht="15" customHeight="1" x14ac:dyDescent="0.15">
      <c r="A179" s="13"/>
      <c r="B179" s="128"/>
      <c r="C179" s="131" t="s">
        <v>285</v>
      </c>
      <c r="D179" s="17">
        <v>571</v>
      </c>
      <c r="E179" s="17">
        <v>244</v>
      </c>
      <c r="F179" s="17">
        <v>58</v>
      </c>
      <c r="G179" s="17">
        <v>67</v>
      </c>
      <c r="H179" s="17">
        <v>85</v>
      </c>
      <c r="I179" s="17">
        <v>49</v>
      </c>
      <c r="J179" s="17">
        <v>32</v>
      </c>
      <c r="K179" s="17">
        <v>22</v>
      </c>
      <c r="L179" s="17">
        <v>14</v>
      </c>
      <c r="M179" s="17">
        <v>0</v>
      </c>
      <c r="N179" s="17">
        <v>533</v>
      </c>
      <c r="O179" s="17">
        <v>177</v>
      </c>
      <c r="P179" s="17">
        <v>62</v>
      </c>
      <c r="Q179" s="17">
        <v>65</v>
      </c>
      <c r="R179" s="17">
        <v>19</v>
      </c>
      <c r="S179" s="17">
        <v>7</v>
      </c>
      <c r="T179" s="17">
        <v>7</v>
      </c>
      <c r="U179" s="17">
        <v>196</v>
      </c>
      <c r="V179" s="17">
        <v>10</v>
      </c>
      <c r="W179" s="17">
        <v>5</v>
      </c>
      <c r="X179" s="17">
        <v>3</v>
      </c>
      <c r="Y179" s="17">
        <v>1</v>
      </c>
      <c r="Z179" s="17">
        <v>0</v>
      </c>
      <c r="AA179" s="17">
        <v>1</v>
      </c>
      <c r="AB179" s="17">
        <v>0</v>
      </c>
      <c r="AC179" s="17">
        <v>1.8</v>
      </c>
      <c r="AD179" s="17">
        <v>10</v>
      </c>
      <c r="AE179" s="17">
        <v>9</v>
      </c>
      <c r="AF179" s="17">
        <v>0</v>
      </c>
      <c r="AG179" s="17">
        <v>0</v>
      </c>
      <c r="AH179" s="17">
        <v>0</v>
      </c>
      <c r="AI179" s="17">
        <v>0</v>
      </c>
      <c r="AJ179" s="17">
        <v>1</v>
      </c>
      <c r="AK179" s="17">
        <v>0</v>
      </c>
    </row>
    <row r="180" spans="1:37" ht="15" customHeight="1" x14ac:dyDescent="0.15">
      <c r="A180" s="130"/>
      <c r="B180" s="77"/>
      <c r="C180" s="129" t="s">
        <v>284</v>
      </c>
      <c r="D180" s="17">
        <v>15058</v>
      </c>
      <c r="E180" s="17">
        <v>1818</v>
      </c>
      <c r="F180" s="17">
        <v>866</v>
      </c>
      <c r="G180" s="17">
        <v>984</v>
      </c>
      <c r="H180" s="17">
        <v>3018</v>
      </c>
      <c r="I180" s="17">
        <v>2716</v>
      </c>
      <c r="J180" s="17">
        <v>2034</v>
      </c>
      <c r="K180" s="17">
        <v>1714</v>
      </c>
      <c r="L180" s="17">
        <v>1087</v>
      </c>
      <c r="M180" s="17">
        <v>821</v>
      </c>
      <c r="N180" s="17">
        <v>11717</v>
      </c>
      <c r="O180" s="17">
        <v>2107</v>
      </c>
      <c r="P180" s="17">
        <v>1397</v>
      </c>
      <c r="Q180" s="17">
        <v>2155</v>
      </c>
      <c r="R180" s="17">
        <v>1257</v>
      </c>
      <c r="S180" s="17">
        <v>512</v>
      </c>
      <c r="T180" s="17">
        <v>169</v>
      </c>
      <c r="U180" s="17">
        <v>4120</v>
      </c>
      <c r="V180" s="17">
        <v>477</v>
      </c>
      <c r="W180" s="17">
        <v>128</v>
      </c>
      <c r="X180" s="17">
        <v>145</v>
      </c>
      <c r="Y180" s="17">
        <v>55</v>
      </c>
      <c r="Z180" s="17">
        <v>13</v>
      </c>
      <c r="AA180" s="17">
        <v>17</v>
      </c>
      <c r="AB180" s="17">
        <v>119</v>
      </c>
      <c r="AC180" s="17">
        <v>2.4134078212290504</v>
      </c>
      <c r="AD180" s="17">
        <v>477</v>
      </c>
      <c r="AE180" s="17">
        <v>337</v>
      </c>
      <c r="AF180" s="17">
        <v>39</v>
      </c>
      <c r="AG180" s="17">
        <v>15</v>
      </c>
      <c r="AH180" s="17">
        <v>2</v>
      </c>
      <c r="AI180" s="17">
        <v>10</v>
      </c>
      <c r="AJ180" s="17">
        <v>74</v>
      </c>
      <c r="AK180" s="17">
        <v>0.33746898263027297</v>
      </c>
    </row>
    <row r="181" spans="1:37" ht="15" customHeight="1" x14ac:dyDescent="0.15">
      <c r="A181" s="10" t="s">
        <v>481</v>
      </c>
      <c r="B181" s="24" t="s">
        <v>7</v>
      </c>
      <c r="C181" s="53" t="s">
        <v>90</v>
      </c>
      <c r="D181" s="17">
        <v>61036</v>
      </c>
      <c r="E181" s="17">
        <v>2540</v>
      </c>
      <c r="F181" s="17">
        <v>3954</v>
      </c>
      <c r="G181" s="17">
        <v>3265</v>
      </c>
      <c r="H181" s="17">
        <v>13293</v>
      </c>
      <c r="I181" s="17">
        <v>11130</v>
      </c>
      <c r="J181" s="17">
        <v>9883</v>
      </c>
      <c r="K181" s="17">
        <v>10340</v>
      </c>
      <c r="L181" s="17">
        <v>6223</v>
      </c>
      <c r="M181" s="17">
        <v>408</v>
      </c>
      <c r="N181" s="17">
        <v>52888</v>
      </c>
      <c r="O181" s="17">
        <v>5300</v>
      </c>
      <c r="P181" s="17">
        <v>7292</v>
      </c>
      <c r="Q181" s="17">
        <v>15458</v>
      </c>
      <c r="R181" s="17">
        <v>11213</v>
      </c>
      <c r="S181" s="17">
        <v>4742</v>
      </c>
      <c r="T181" s="17">
        <v>1330</v>
      </c>
      <c r="U181" s="17">
        <v>7553</v>
      </c>
      <c r="V181" s="17">
        <v>1238</v>
      </c>
      <c r="W181" s="17">
        <v>81</v>
      </c>
      <c r="X181" s="17">
        <v>302</v>
      </c>
      <c r="Y181" s="17">
        <v>266</v>
      </c>
      <c r="Z181" s="17">
        <v>170</v>
      </c>
      <c r="AA181" s="17">
        <v>178</v>
      </c>
      <c r="AB181" s="17">
        <v>241</v>
      </c>
      <c r="AC181" s="17">
        <v>5.7652958876629894</v>
      </c>
      <c r="AD181" s="17">
        <v>1238</v>
      </c>
      <c r="AE181" s="17">
        <v>617</v>
      </c>
      <c r="AF181" s="17">
        <v>212</v>
      </c>
      <c r="AG181" s="17">
        <v>114</v>
      </c>
      <c r="AH181" s="17">
        <v>59</v>
      </c>
      <c r="AI181" s="17">
        <v>137</v>
      </c>
      <c r="AJ181" s="17">
        <v>99</v>
      </c>
      <c r="AK181" s="17">
        <v>1.4337137840210712</v>
      </c>
    </row>
    <row r="182" spans="1:37" ht="15" customHeight="1" x14ac:dyDescent="0.15">
      <c r="A182" s="13" t="s">
        <v>480</v>
      </c>
      <c r="B182" s="25" t="s">
        <v>8</v>
      </c>
      <c r="C182" s="132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1:37" ht="15" customHeight="1" x14ac:dyDescent="0.15">
      <c r="A183" s="32" t="s">
        <v>479</v>
      </c>
      <c r="B183" s="25" t="s">
        <v>9</v>
      </c>
      <c r="C183" s="131" t="s">
        <v>478</v>
      </c>
      <c r="D183" s="17">
        <v>655</v>
      </c>
      <c r="E183" s="17">
        <v>1</v>
      </c>
      <c r="F183" s="17">
        <v>17</v>
      </c>
      <c r="G183" s="17">
        <v>20</v>
      </c>
      <c r="H183" s="17">
        <v>152</v>
      </c>
      <c r="I183" s="17">
        <v>140</v>
      </c>
      <c r="J183" s="17">
        <v>114</v>
      </c>
      <c r="K183" s="17">
        <v>127</v>
      </c>
      <c r="L183" s="17">
        <v>81</v>
      </c>
      <c r="M183" s="17">
        <v>3</v>
      </c>
      <c r="N183" s="17">
        <v>531</v>
      </c>
      <c r="O183" s="17">
        <v>34</v>
      </c>
      <c r="P183" s="17">
        <v>77</v>
      </c>
      <c r="Q183" s="17">
        <v>164</v>
      </c>
      <c r="R183" s="17">
        <v>119</v>
      </c>
      <c r="S183" s="17">
        <v>76</v>
      </c>
      <c r="T183" s="17">
        <v>15</v>
      </c>
      <c r="U183" s="17">
        <v>46</v>
      </c>
      <c r="V183" s="17">
        <v>19</v>
      </c>
      <c r="W183" s="17">
        <v>1</v>
      </c>
      <c r="X183" s="17">
        <v>5</v>
      </c>
      <c r="Y183" s="17">
        <v>7</v>
      </c>
      <c r="Z183" s="17">
        <v>0</v>
      </c>
      <c r="AA183" s="17">
        <v>3</v>
      </c>
      <c r="AB183" s="17">
        <v>3</v>
      </c>
      <c r="AC183" s="17">
        <v>4.625</v>
      </c>
      <c r="AD183" s="17">
        <v>19</v>
      </c>
      <c r="AE183" s="17">
        <v>12</v>
      </c>
      <c r="AF183" s="17">
        <v>3</v>
      </c>
      <c r="AG183" s="17">
        <v>0</v>
      </c>
      <c r="AH183" s="17">
        <v>2</v>
      </c>
      <c r="AI183" s="17">
        <v>1</v>
      </c>
      <c r="AJ183" s="17">
        <v>1</v>
      </c>
      <c r="AK183" s="17">
        <v>0.83333333333333337</v>
      </c>
    </row>
    <row r="184" spans="1:37" ht="15" customHeight="1" x14ac:dyDescent="0.15">
      <c r="A184" s="13"/>
      <c r="B184" s="25" t="s">
        <v>10</v>
      </c>
      <c r="C184" s="131" t="s">
        <v>477</v>
      </c>
      <c r="D184" s="17">
        <v>1214</v>
      </c>
      <c r="E184" s="17">
        <v>2</v>
      </c>
      <c r="F184" s="17">
        <v>35</v>
      </c>
      <c r="G184" s="17">
        <v>30</v>
      </c>
      <c r="H184" s="17">
        <v>230</v>
      </c>
      <c r="I184" s="17">
        <v>250</v>
      </c>
      <c r="J184" s="17">
        <v>259</v>
      </c>
      <c r="K184" s="17">
        <v>249</v>
      </c>
      <c r="L184" s="17">
        <v>156</v>
      </c>
      <c r="M184" s="17">
        <v>3</v>
      </c>
      <c r="N184" s="17">
        <v>1049</v>
      </c>
      <c r="O184" s="17">
        <v>27</v>
      </c>
      <c r="P184" s="17">
        <v>153</v>
      </c>
      <c r="Q184" s="17">
        <v>362</v>
      </c>
      <c r="R184" s="17">
        <v>295</v>
      </c>
      <c r="S184" s="17">
        <v>108</v>
      </c>
      <c r="T184" s="17">
        <v>32</v>
      </c>
      <c r="U184" s="17">
        <v>72</v>
      </c>
      <c r="V184" s="17">
        <v>33</v>
      </c>
      <c r="W184" s="17">
        <v>4</v>
      </c>
      <c r="X184" s="17">
        <v>7</v>
      </c>
      <c r="Y184" s="17">
        <v>8</v>
      </c>
      <c r="Z184" s="17">
        <v>3</v>
      </c>
      <c r="AA184" s="17">
        <v>5</v>
      </c>
      <c r="AB184" s="17">
        <v>6</v>
      </c>
      <c r="AC184" s="17">
        <v>4.8888888888888893</v>
      </c>
      <c r="AD184" s="17">
        <v>33</v>
      </c>
      <c r="AE184" s="17">
        <v>16</v>
      </c>
      <c r="AF184" s="17">
        <v>6</v>
      </c>
      <c r="AG184" s="17">
        <v>1</v>
      </c>
      <c r="AH184" s="17">
        <v>1</v>
      </c>
      <c r="AI184" s="17">
        <v>4</v>
      </c>
      <c r="AJ184" s="17">
        <v>5</v>
      </c>
      <c r="AK184" s="17">
        <v>1.1785714285714286</v>
      </c>
    </row>
    <row r="185" spans="1:37" ht="15" customHeight="1" x14ac:dyDescent="0.15">
      <c r="A185" s="13"/>
      <c r="B185" s="25"/>
      <c r="C185" s="131" t="s">
        <v>476</v>
      </c>
      <c r="D185" s="17">
        <v>2153</v>
      </c>
      <c r="E185" s="17">
        <v>27</v>
      </c>
      <c r="F185" s="17">
        <v>96</v>
      </c>
      <c r="G185" s="17">
        <v>100</v>
      </c>
      <c r="H185" s="17">
        <v>500</v>
      </c>
      <c r="I185" s="17">
        <v>436</v>
      </c>
      <c r="J185" s="17">
        <v>416</v>
      </c>
      <c r="K185" s="17">
        <v>377</v>
      </c>
      <c r="L185" s="17">
        <v>196</v>
      </c>
      <c r="M185" s="17">
        <v>5</v>
      </c>
      <c r="N185" s="17">
        <v>1875</v>
      </c>
      <c r="O185" s="17">
        <v>95</v>
      </c>
      <c r="P185" s="17">
        <v>306</v>
      </c>
      <c r="Q185" s="17">
        <v>675</v>
      </c>
      <c r="R185" s="17">
        <v>474</v>
      </c>
      <c r="S185" s="17">
        <v>193</v>
      </c>
      <c r="T185" s="17">
        <v>69</v>
      </c>
      <c r="U185" s="17">
        <v>63</v>
      </c>
      <c r="V185" s="17">
        <v>56</v>
      </c>
      <c r="W185" s="17">
        <v>4</v>
      </c>
      <c r="X185" s="17">
        <v>16</v>
      </c>
      <c r="Y185" s="17">
        <v>14</v>
      </c>
      <c r="Z185" s="17">
        <v>7</v>
      </c>
      <c r="AA185" s="17">
        <v>4</v>
      </c>
      <c r="AB185" s="17">
        <v>11</v>
      </c>
      <c r="AC185" s="17">
        <v>4.5333333333333332</v>
      </c>
      <c r="AD185" s="17">
        <v>56</v>
      </c>
      <c r="AE185" s="17">
        <v>30</v>
      </c>
      <c r="AF185" s="17">
        <v>10</v>
      </c>
      <c r="AG185" s="17">
        <v>5</v>
      </c>
      <c r="AH185" s="17">
        <v>3</v>
      </c>
      <c r="AI185" s="17">
        <v>6</v>
      </c>
      <c r="AJ185" s="17">
        <v>2</v>
      </c>
      <c r="AK185" s="17">
        <v>1.1111111111111112</v>
      </c>
    </row>
    <row r="186" spans="1:37" ht="15" customHeight="1" x14ac:dyDescent="0.15">
      <c r="A186" s="13"/>
      <c r="B186" s="25"/>
      <c r="C186" s="131" t="s">
        <v>475</v>
      </c>
      <c r="D186" s="17">
        <v>3090</v>
      </c>
      <c r="E186" s="17">
        <v>76</v>
      </c>
      <c r="F186" s="17">
        <v>202</v>
      </c>
      <c r="G186" s="17">
        <v>184</v>
      </c>
      <c r="H186" s="17">
        <v>796</v>
      </c>
      <c r="I186" s="17">
        <v>600</v>
      </c>
      <c r="J186" s="17">
        <v>494</v>
      </c>
      <c r="K186" s="17">
        <v>472</v>
      </c>
      <c r="L186" s="17">
        <v>246</v>
      </c>
      <c r="M186" s="17">
        <v>20</v>
      </c>
      <c r="N186" s="17">
        <v>2760</v>
      </c>
      <c r="O186" s="17">
        <v>215</v>
      </c>
      <c r="P186" s="17">
        <v>409</v>
      </c>
      <c r="Q186" s="17">
        <v>933</v>
      </c>
      <c r="R186" s="17">
        <v>606</v>
      </c>
      <c r="S186" s="17">
        <v>244</v>
      </c>
      <c r="T186" s="17">
        <v>69</v>
      </c>
      <c r="U186" s="17">
        <v>284</v>
      </c>
      <c r="V186" s="17">
        <v>72</v>
      </c>
      <c r="W186" s="17">
        <v>6</v>
      </c>
      <c r="X186" s="17">
        <v>23</v>
      </c>
      <c r="Y186" s="17">
        <v>16</v>
      </c>
      <c r="Z186" s="17">
        <v>10</v>
      </c>
      <c r="AA186" s="17">
        <v>5</v>
      </c>
      <c r="AB186" s="17">
        <v>12</v>
      </c>
      <c r="AC186" s="17">
        <v>4.3166666666666664</v>
      </c>
      <c r="AD186" s="17">
        <v>72</v>
      </c>
      <c r="AE186" s="17">
        <v>47</v>
      </c>
      <c r="AF186" s="17">
        <v>9</v>
      </c>
      <c r="AG186" s="17">
        <v>6</v>
      </c>
      <c r="AH186" s="17">
        <v>0</v>
      </c>
      <c r="AI186" s="17">
        <v>3</v>
      </c>
      <c r="AJ186" s="17">
        <v>7</v>
      </c>
      <c r="AK186" s="17">
        <v>0.7384615384615385</v>
      </c>
    </row>
    <row r="187" spans="1:37" ht="15" customHeight="1" x14ac:dyDescent="0.15">
      <c r="A187" s="13"/>
      <c r="B187" s="25"/>
      <c r="C187" s="131" t="s">
        <v>474</v>
      </c>
      <c r="D187" s="17">
        <v>3560</v>
      </c>
      <c r="E187" s="17">
        <v>24</v>
      </c>
      <c r="F187" s="17">
        <v>183</v>
      </c>
      <c r="G187" s="17">
        <v>156</v>
      </c>
      <c r="H187" s="17">
        <v>843</v>
      </c>
      <c r="I187" s="17">
        <v>731</v>
      </c>
      <c r="J187" s="17">
        <v>597</v>
      </c>
      <c r="K187" s="17">
        <v>627</v>
      </c>
      <c r="L187" s="17">
        <v>385</v>
      </c>
      <c r="M187" s="17">
        <v>14</v>
      </c>
      <c r="N187" s="17">
        <v>3024</v>
      </c>
      <c r="O187" s="17">
        <v>267</v>
      </c>
      <c r="P187" s="17">
        <v>496</v>
      </c>
      <c r="Q187" s="17">
        <v>1038</v>
      </c>
      <c r="R187" s="17">
        <v>712</v>
      </c>
      <c r="S187" s="17">
        <v>264</v>
      </c>
      <c r="T187" s="17">
        <v>66</v>
      </c>
      <c r="U187" s="17">
        <v>181</v>
      </c>
      <c r="V187" s="17">
        <v>81</v>
      </c>
      <c r="W187" s="17">
        <v>7</v>
      </c>
      <c r="X187" s="17">
        <v>17</v>
      </c>
      <c r="Y187" s="17">
        <v>24</v>
      </c>
      <c r="Z187" s="17">
        <v>13</v>
      </c>
      <c r="AA187" s="17">
        <v>7</v>
      </c>
      <c r="AB187" s="17">
        <v>13</v>
      </c>
      <c r="AC187" s="17">
        <v>5.0735294117647056</v>
      </c>
      <c r="AD187" s="17">
        <v>81</v>
      </c>
      <c r="AE187" s="17">
        <v>45</v>
      </c>
      <c r="AF187" s="17">
        <v>14</v>
      </c>
      <c r="AG187" s="17">
        <v>9</v>
      </c>
      <c r="AH187" s="17">
        <v>4</v>
      </c>
      <c r="AI187" s="17">
        <v>5</v>
      </c>
      <c r="AJ187" s="17">
        <v>4</v>
      </c>
      <c r="AK187" s="17">
        <v>0.97402597402597402</v>
      </c>
    </row>
    <row r="188" spans="1:37" ht="15" customHeight="1" x14ac:dyDescent="0.15">
      <c r="A188" s="13"/>
      <c r="B188" s="25"/>
      <c r="C188" s="131" t="s">
        <v>473</v>
      </c>
      <c r="D188" s="17">
        <v>3263</v>
      </c>
      <c r="E188" s="17">
        <v>198</v>
      </c>
      <c r="F188" s="17">
        <v>206</v>
      </c>
      <c r="G188" s="17">
        <v>162</v>
      </c>
      <c r="H188" s="17">
        <v>676</v>
      </c>
      <c r="I188" s="17">
        <v>607</v>
      </c>
      <c r="J188" s="17">
        <v>560</v>
      </c>
      <c r="K188" s="17">
        <v>543</v>
      </c>
      <c r="L188" s="17">
        <v>304</v>
      </c>
      <c r="M188" s="17">
        <v>7</v>
      </c>
      <c r="N188" s="17">
        <v>2740</v>
      </c>
      <c r="O188" s="17">
        <v>262</v>
      </c>
      <c r="P188" s="17">
        <v>416</v>
      </c>
      <c r="Q188" s="17">
        <v>839</v>
      </c>
      <c r="R188" s="17">
        <v>665</v>
      </c>
      <c r="S188" s="17">
        <v>271</v>
      </c>
      <c r="T188" s="17">
        <v>92</v>
      </c>
      <c r="U188" s="17">
        <v>195</v>
      </c>
      <c r="V188" s="17">
        <v>66</v>
      </c>
      <c r="W188" s="17">
        <v>1</v>
      </c>
      <c r="X188" s="17">
        <v>19</v>
      </c>
      <c r="Y188" s="17">
        <v>21</v>
      </c>
      <c r="Z188" s="17">
        <v>7</v>
      </c>
      <c r="AA188" s="17">
        <v>11</v>
      </c>
      <c r="AB188" s="17">
        <v>7</v>
      </c>
      <c r="AC188" s="17">
        <v>5.9322033898305087</v>
      </c>
      <c r="AD188" s="17">
        <v>66</v>
      </c>
      <c r="AE188" s="17">
        <v>32</v>
      </c>
      <c r="AF188" s="17">
        <v>12</v>
      </c>
      <c r="AG188" s="17">
        <v>9</v>
      </c>
      <c r="AH188" s="17">
        <v>4</v>
      </c>
      <c r="AI188" s="17">
        <v>5</v>
      </c>
      <c r="AJ188" s="17">
        <v>4</v>
      </c>
      <c r="AK188" s="17">
        <v>1.2741935483870968</v>
      </c>
    </row>
    <row r="189" spans="1:37" ht="15" customHeight="1" x14ac:dyDescent="0.15">
      <c r="A189" s="13"/>
      <c r="B189" s="25"/>
      <c r="C189" s="131" t="s">
        <v>472</v>
      </c>
      <c r="D189" s="17">
        <v>4035</v>
      </c>
      <c r="E189" s="17">
        <v>128</v>
      </c>
      <c r="F189" s="17">
        <v>254</v>
      </c>
      <c r="G189" s="17">
        <v>225</v>
      </c>
      <c r="H189" s="17">
        <v>908</v>
      </c>
      <c r="I189" s="17">
        <v>740</v>
      </c>
      <c r="J189" s="17">
        <v>654</v>
      </c>
      <c r="K189" s="17">
        <v>647</v>
      </c>
      <c r="L189" s="17">
        <v>428</v>
      </c>
      <c r="M189" s="17">
        <v>51</v>
      </c>
      <c r="N189" s="17">
        <v>3489</v>
      </c>
      <c r="O189" s="17">
        <v>343</v>
      </c>
      <c r="P189" s="17">
        <v>588</v>
      </c>
      <c r="Q189" s="17">
        <v>1065</v>
      </c>
      <c r="R189" s="17">
        <v>631</v>
      </c>
      <c r="S189" s="17">
        <v>307</v>
      </c>
      <c r="T189" s="17">
        <v>53</v>
      </c>
      <c r="U189" s="17">
        <v>502</v>
      </c>
      <c r="V189" s="17">
        <v>80</v>
      </c>
      <c r="W189" s="17">
        <v>3</v>
      </c>
      <c r="X189" s="17">
        <v>20</v>
      </c>
      <c r="Y189" s="17">
        <v>14</v>
      </c>
      <c r="Z189" s="17">
        <v>9</v>
      </c>
      <c r="AA189" s="17">
        <v>14</v>
      </c>
      <c r="AB189" s="17">
        <v>20</v>
      </c>
      <c r="AC189" s="17">
        <v>6.1</v>
      </c>
      <c r="AD189" s="17">
        <v>80</v>
      </c>
      <c r="AE189" s="17">
        <v>39</v>
      </c>
      <c r="AF189" s="17">
        <v>17</v>
      </c>
      <c r="AG189" s="17">
        <v>6</v>
      </c>
      <c r="AH189" s="17">
        <v>4</v>
      </c>
      <c r="AI189" s="17">
        <v>9</v>
      </c>
      <c r="AJ189" s="17">
        <v>5</v>
      </c>
      <c r="AK189" s="17">
        <v>1.5733333333333333</v>
      </c>
    </row>
    <row r="190" spans="1:37" ht="15" customHeight="1" x14ac:dyDescent="0.15">
      <c r="A190" s="13"/>
      <c r="B190" s="25"/>
      <c r="C190" s="131" t="s">
        <v>471</v>
      </c>
      <c r="D190" s="17">
        <v>9970</v>
      </c>
      <c r="E190" s="17">
        <v>298</v>
      </c>
      <c r="F190" s="17">
        <v>744</v>
      </c>
      <c r="G190" s="17">
        <v>572</v>
      </c>
      <c r="H190" s="17">
        <v>2247</v>
      </c>
      <c r="I190" s="17">
        <v>1720</v>
      </c>
      <c r="J190" s="17">
        <v>1535</v>
      </c>
      <c r="K190" s="17">
        <v>1699</v>
      </c>
      <c r="L190" s="17">
        <v>1049</v>
      </c>
      <c r="M190" s="17">
        <v>106</v>
      </c>
      <c r="N190" s="17">
        <v>9337</v>
      </c>
      <c r="O190" s="17">
        <v>737</v>
      </c>
      <c r="P190" s="17">
        <v>1151</v>
      </c>
      <c r="Q190" s="17">
        <v>2076</v>
      </c>
      <c r="R190" s="17">
        <v>1715</v>
      </c>
      <c r="S190" s="17">
        <v>971</v>
      </c>
      <c r="T190" s="17">
        <v>290</v>
      </c>
      <c r="U190" s="17">
        <v>2397</v>
      </c>
      <c r="V190" s="17">
        <v>184</v>
      </c>
      <c r="W190" s="17">
        <v>4</v>
      </c>
      <c r="X190" s="17">
        <v>51</v>
      </c>
      <c r="Y190" s="17">
        <v>24</v>
      </c>
      <c r="Z190" s="17">
        <v>29</v>
      </c>
      <c r="AA190" s="17">
        <v>39</v>
      </c>
      <c r="AB190" s="17">
        <v>37</v>
      </c>
      <c r="AC190" s="17">
        <v>6.7074829931972788</v>
      </c>
      <c r="AD190" s="17">
        <v>184</v>
      </c>
      <c r="AE190" s="17">
        <v>84</v>
      </c>
      <c r="AF190" s="17">
        <v>32</v>
      </c>
      <c r="AG190" s="17">
        <v>9</v>
      </c>
      <c r="AH190" s="17">
        <v>8</v>
      </c>
      <c r="AI190" s="17">
        <v>36</v>
      </c>
      <c r="AJ190" s="17">
        <v>15</v>
      </c>
      <c r="AK190" s="17">
        <v>2.1301775147928996</v>
      </c>
    </row>
    <row r="191" spans="1:37" ht="15" customHeight="1" x14ac:dyDescent="0.15">
      <c r="A191" s="13"/>
      <c r="B191" s="25"/>
      <c r="C191" s="131" t="s">
        <v>470</v>
      </c>
      <c r="D191" s="17">
        <v>5220</v>
      </c>
      <c r="E191" s="17">
        <v>324</v>
      </c>
      <c r="F191" s="17">
        <v>402</v>
      </c>
      <c r="G191" s="17">
        <v>323</v>
      </c>
      <c r="H191" s="17">
        <v>1080</v>
      </c>
      <c r="I191" s="17">
        <v>844</v>
      </c>
      <c r="J191" s="17">
        <v>807</v>
      </c>
      <c r="K191" s="17">
        <v>851</v>
      </c>
      <c r="L191" s="17">
        <v>537</v>
      </c>
      <c r="M191" s="17">
        <v>52</v>
      </c>
      <c r="N191" s="17">
        <v>4854</v>
      </c>
      <c r="O191" s="17">
        <v>486</v>
      </c>
      <c r="P191" s="17">
        <v>533</v>
      </c>
      <c r="Q191" s="17">
        <v>1284</v>
      </c>
      <c r="R191" s="17">
        <v>928</v>
      </c>
      <c r="S191" s="17">
        <v>477</v>
      </c>
      <c r="T191" s="17">
        <v>146</v>
      </c>
      <c r="U191" s="17">
        <v>1000</v>
      </c>
      <c r="V191" s="17">
        <v>93</v>
      </c>
      <c r="W191" s="17">
        <v>3</v>
      </c>
      <c r="X191" s="17">
        <v>28</v>
      </c>
      <c r="Y191" s="17">
        <v>23</v>
      </c>
      <c r="Z191" s="17">
        <v>11</v>
      </c>
      <c r="AA191" s="17">
        <v>15</v>
      </c>
      <c r="AB191" s="17">
        <v>13</v>
      </c>
      <c r="AC191" s="17">
        <v>6.1</v>
      </c>
      <c r="AD191" s="17">
        <v>93</v>
      </c>
      <c r="AE191" s="17">
        <v>44</v>
      </c>
      <c r="AF191" s="17">
        <v>16</v>
      </c>
      <c r="AG191" s="17">
        <v>7</v>
      </c>
      <c r="AH191" s="17">
        <v>2</v>
      </c>
      <c r="AI191" s="17">
        <v>14</v>
      </c>
      <c r="AJ191" s="17">
        <v>10</v>
      </c>
      <c r="AK191" s="17">
        <v>1.7590361445783131</v>
      </c>
    </row>
    <row r="192" spans="1:37" ht="15" customHeight="1" x14ac:dyDescent="0.15">
      <c r="A192" s="13"/>
      <c r="B192" s="25"/>
      <c r="C192" s="131" t="s">
        <v>469</v>
      </c>
      <c r="D192" s="17">
        <v>8737</v>
      </c>
      <c r="E192" s="17">
        <v>801</v>
      </c>
      <c r="F192" s="17">
        <v>713</v>
      </c>
      <c r="G192" s="17">
        <v>522</v>
      </c>
      <c r="H192" s="17">
        <v>1717</v>
      </c>
      <c r="I192" s="17">
        <v>1395</v>
      </c>
      <c r="J192" s="17">
        <v>1248</v>
      </c>
      <c r="K192" s="17">
        <v>1367</v>
      </c>
      <c r="L192" s="17">
        <v>897</v>
      </c>
      <c r="M192" s="17">
        <v>77</v>
      </c>
      <c r="N192" s="17">
        <v>7932</v>
      </c>
      <c r="O192" s="17">
        <v>1028</v>
      </c>
      <c r="P192" s="17">
        <v>1055</v>
      </c>
      <c r="Q192" s="17">
        <v>2066</v>
      </c>
      <c r="R192" s="17">
        <v>1582</v>
      </c>
      <c r="S192" s="17">
        <v>595</v>
      </c>
      <c r="T192" s="17">
        <v>136</v>
      </c>
      <c r="U192" s="17">
        <v>1470</v>
      </c>
      <c r="V192" s="17">
        <v>159</v>
      </c>
      <c r="W192" s="17">
        <v>11</v>
      </c>
      <c r="X192" s="17">
        <v>35</v>
      </c>
      <c r="Y192" s="17">
        <v>27</v>
      </c>
      <c r="Z192" s="17">
        <v>21</v>
      </c>
      <c r="AA192" s="17">
        <v>28</v>
      </c>
      <c r="AB192" s="17">
        <v>37</v>
      </c>
      <c r="AC192" s="17">
        <v>6.3278688524590168</v>
      </c>
      <c r="AD192" s="17">
        <v>159</v>
      </c>
      <c r="AE192" s="17">
        <v>71</v>
      </c>
      <c r="AF192" s="17">
        <v>25</v>
      </c>
      <c r="AG192" s="17">
        <v>14</v>
      </c>
      <c r="AH192" s="17">
        <v>6</v>
      </c>
      <c r="AI192" s="17">
        <v>25</v>
      </c>
      <c r="AJ192" s="17">
        <v>18</v>
      </c>
      <c r="AK192" s="17">
        <v>1.8510638297872339</v>
      </c>
    </row>
    <row r="193" spans="1:37" ht="15" customHeight="1" x14ac:dyDescent="0.15">
      <c r="A193" s="13"/>
      <c r="B193" s="26"/>
      <c r="C193" s="129" t="s">
        <v>284</v>
      </c>
      <c r="D193" s="17">
        <v>19139</v>
      </c>
      <c r="E193" s="17">
        <v>661</v>
      </c>
      <c r="F193" s="17">
        <v>1102</v>
      </c>
      <c r="G193" s="17">
        <v>971</v>
      </c>
      <c r="H193" s="17">
        <v>4144</v>
      </c>
      <c r="I193" s="17">
        <v>3667</v>
      </c>
      <c r="J193" s="17">
        <v>3199</v>
      </c>
      <c r="K193" s="17">
        <v>3381</v>
      </c>
      <c r="L193" s="17">
        <v>1944</v>
      </c>
      <c r="M193" s="17">
        <v>70</v>
      </c>
      <c r="N193" s="17">
        <v>15297</v>
      </c>
      <c r="O193" s="17">
        <v>1806</v>
      </c>
      <c r="P193" s="17">
        <v>2108</v>
      </c>
      <c r="Q193" s="17">
        <v>4956</v>
      </c>
      <c r="R193" s="17">
        <v>3486</v>
      </c>
      <c r="S193" s="17">
        <v>1236</v>
      </c>
      <c r="T193" s="17">
        <v>362</v>
      </c>
      <c r="U193" s="17">
        <v>1343</v>
      </c>
      <c r="V193" s="17">
        <v>395</v>
      </c>
      <c r="W193" s="17">
        <v>37</v>
      </c>
      <c r="X193" s="17">
        <v>81</v>
      </c>
      <c r="Y193" s="17">
        <v>88</v>
      </c>
      <c r="Z193" s="17">
        <v>60</v>
      </c>
      <c r="AA193" s="17">
        <v>47</v>
      </c>
      <c r="AB193" s="17">
        <v>82</v>
      </c>
      <c r="AC193" s="17">
        <v>5.661341853035144</v>
      </c>
      <c r="AD193" s="17">
        <v>395</v>
      </c>
      <c r="AE193" s="17">
        <v>197</v>
      </c>
      <c r="AF193" s="17">
        <v>68</v>
      </c>
      <c r="AG193" s="17">
        <v>48</v>
      </c>
      <c r="AH193" s="17">
        <v>25</v>
      </c>
      <c r="AI193" s="17">
        <v>29</v>
      </c>
      <c r="AJ193" s="17">
        <v>28</v>
      </c>
      <c r="AK193" s="17">
        <v>1.1934604904632153</v>
      </c>
    </row>
    <row r="194" spans="1:37" ht="15" customHeight="1" x14ac:dyDescent="0.15">
      <c r="A194" s="13"/>
      <c r="B194" s="14" t="s">
        <v>2</v>
      </c>
      <c r="C194" s="53" t="s">
        <v>90</v>
      </c>
      <c r="D194" s="17">
        <v>20909</v>
      </c>
      <c r="E194" s="17">
        <v>741</v>
      </c>
      <c r="F194" s="17">
        <v>544</v>
      </c>
      <c r="G194" s="17">
        <v>637</v>
      </c>
      <c r="H194" s="17">
        <v>3553</v>
      </c>
      <c r="I194" s="17">
        <v>3951</v>
      </c>
      <c r="J194" s="17">
        <v>3962</v>
      </c>
      <c r="K194" s="17">
        <v>4179</v>
      </c>
      <c r="L194" s="17">
        <v>3018</v>
      </c>
      <c r="M194" s="17">
        <v>324</v>
      </c>
      <c r="N194" s="17">
        <v>16048</v>
      </c>
      <c r="O194" s="17">
        <v>1523</v>
      </c>
      <c r="P194" s="17">
        <v>2087</v>
      </c>
      <c r="Q194" s="17">
        <v>3757</v>
      </c>
      <c r="R194" s="17">
        <v>3414</v>
      </c>
      <c r="S194" s="17">
        <v>1687</v>
      </c>
      <c r="T194" s="17">
        <v>487</v>
      </c>
      <c r="U194" s="17">
        <v>3093</v>
      </c>
      <c r="V194" s="17">
        <v>847</v>
      </c>
      <c r="W194" s="17">
        <v>207</v>
      </c>
      <c r="X194" s="17">
        <v>262</v>
      </c>
      <c r="Y194" s="17">
        <v>68</v>
      </c>
      <c r="Z194" s="17">
        <v>44</v>
      </c>
      <c r="AA194" s="17">
        <v>47</v>
      </c>
      <c r="AB194" s="17">
        <v>219</v>
      </c>
      <c r="AC194" s="17">
        <v>3.0509554140127388</v>
      </c>
      <c r="AD194" s="17">
        <v>847</v>
      </c>
      <c r="AE194" s="17">
        <v>520</v>
      </c>
      <c r="AF194" s="17">
        <v>80</v>
      </c>
      <c r="AG194" s="17">
        <v>38</v>
      </c>
      <c r="AH194" s="17">
        <v>16</v>
      </c>
      <c r="AI194" s="17">
        <v>51</v>
      </c>
      <c r="AJ194" s="17">
        <v>142</v>
      </c>
      <c r="AK194" s="17">
        <v>0.97163120567375882</v>
      </c>
    </row>
    <row r="195" spans="1:37" ht="15" customHeight="1" x14ac:dyDescent="0.15">
      <c r="A195" s="13"/>
      <c r="B195" s="14" t="s">
        <v>3</v>
      </c>
      <c r="C195" s="132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</row>
    <row r="196" spans="1:37" ht="15" customHeight="1" x14ac:dyDescent="0.15">
      <c r="A196" s="13"/>
      <c r="B196" s="14" t="s">
        <v>4</v>
      </c>
      <c r="C196" s="131" t="s">
        <v>478</v>
      </c>
      <c r="D196" s="17">
        <v>1581</v>
      </c>
      <c r="E196" s="17">
        <v>8</v>
      </c>
      <c r="F196" s="17">
        <v>22</v>
      </c>
      <c r="G196" s="17">
        <v>39</v>
      </c>
      <c r="H196" s="17">
        <v>236</v>
      </c>
      <c r="I196" s="17">
        <v>310</v>
      </c>
      <c r="J196" s="17">
        <v>344</v>
      </c>
      <c r="K196" s="17">
        <v>365</v>
      </c>
      <c r="L196" s="17">
        <v>253</v>
      </c>
      <c r="M196" s="17">
        <v>4</v>
      </c>
      <c r="N196" s="17">
        <v>1334</v>
      </c>
      <c r="O196" s="17">
        <v>100</v>
      </c>
      <c r="P196" s="17">
        <v>201</v>
      </c>
      <c r="Q196" s="17">
        <v>408</v>
      </c>
      <c r="R196" s="17">
        <v>325</v>
      </c>
      <c r="S196" s="17">
        <v>163</v>
      </c>
      <c r="T196" s="17">
        <v>63</v>
      </c>
      <c r="U196" s="17">
        <v>74</v>
      </c>
      <c r="V196" s="17">
        <v>77</v>
      </c>
      <c r="W196" s="17">
        <v>22</v>
      </c>
      <c r="X196" s="17">
        <v>17</v>
      </c>
      <c r="Y196" s="17">
        <v>12</v>
      </c>
      <c r="Z196" s="17">
        <v>5</v>
      </c>
      <c r="AA196" s="17">
        <v>4</v>
      </c>
      <c r="AB196" s="17">
        <v>17</v>
      </c>
      <c r="AC196" s="17">
        <v>3.4666666666666668</v>
      </c>
      <c r="AD196" s="17">
        <v>77</v>
      </c>
      <c r="AE196" s="17">
        <v>48</v>
      </c>
      <c r="AF196" s="17">
        <v>7</v>
      </c>
      <c r="AG196" s="17">
        <v>6</v>
      </c>
      <c r="AH196" s="17">
        <v>0</v>
      </c>
      <c r="AI196" s="17">
        <v>4</v>
      </c>
      <c r="AJ196" s="17">
        <v>12</v>
      </c>
      <c r="AK196" s="17">
        <v>0.75384615384615383</v>
      </c>
    </row>
    <row r="197" spans="1:37" ht="15" customHeight="1" x14ac:dyDescent="0.15">
      <c r="A197" s="13"/>
      <c r="B197" s="14"/>
      <c r="C197" s="131" t="s">
        <v>477</v>
      </c>
      <c r="D197" s="17">
        <v>3612</v>
      </c>
      <c r="E197" s="17">
        <v>67</v>
      </c>
      <c r="F197" s="17">
        <v>62</v>
      </c>
      <c r="G197" s="17">
        <v>65</v>
      </c>
      <c r="H197" s="17">
        <v>558</v>
      </c>
      <c r="I197" s="17">
        <v>728</v>
      </c>
      <c r="J197" s="17">
        <v>780</v>
      </c>
      <c r="K197" s="17">
        <v>829</v>
      </c>
      <c r="L197" s="17">
        <v>498</v>
      </c>
      <c r="M197" s="17">
        <v>25</v>
      </c>
      <c r="N197" s="17">
        <v>2815</v>
      </c>
      <c r="O197" s="17">
        <v>186</v>
      </c>
      <c r="P197" s="17">
        <v>378</v>
      </c>
      <c r="Q197" s="17">
        <v>687</v>
      </c>
      <c r="R197" s="17">
        <v>672</v>
      </c>
      <c r="S197" s="17">
        <v>317</v>
      </c>
      <c r="T197" s="17">
        <v>77</v>
      </c>
      <c r="U197" s="17">
        <v>498</v>
      </c>
      <c r="V197" s="17">
        <v>152</v>
      </c>
      <c r="W197" s="17">
        <v>44</v>
      </c>
      <c r="X197" s="17">
        <v>56</v>
      </c>
      <c r="Y197" s="17">
        <v>8</v>
      </c>
      <c r="Z197" s="17">
        <v>8</v>
      </c>
      <c r="AA197" s="17">
        <v>10</v>
      </c>
      <c r="AB197" s="17">
        <v>26</v>
      </c>
      <c r="AC197" s="17">
        <v>2.8888888888888888</v>
      </c>
      <c r="AD197" s="17">
        <v>152</v>
      </c>
      <c r="AE197" s="17">
        <v>100</v>
      </c>
      <c r="AF197" s="17">
        <v>14</v>
      </c>
      <c r="AG197" s="17">
        <v>8</v>
      </c>
      <c r="AH197" s="17">
        <v>1</v>
      </c>
      <c r="AI197" s="17">
        <v>9</v>
      </c>
      <c r="AJ197" s="17">
        <v>20</v>
      </c>
      <c r="AK197" s="17">
        <v>0.96969696969696972</v>
      </c>
    </row>
    <row r="198" spans="1:37" ht="15" customHeight="1" x14ac:dyDescent="0.15">
      <c r="A198" s="13"/>
      <c r="B198" s="14"/>
      <c r="C198" s="131" t="s">
        <v>476</v>
      </c>
      <c r="D198" s="17">
        <v>2474</v>
      </c>
      <c r="E198" s="17">
        <v>82</v>
      </c>
      <c r="F198" s="17">
        <v>41</v>
      </c>
      <c r="G198" s="17">
        <v>87</v>
      </c>
      <c r="H198" s="17">
        <v>409</v>
      </c>
      <c r="I198" s="17">
        <v>511</v>
      </c>
      <c r="J198" s="17">
        <v>488</v>
      </c>
      <c r="K198" s="17">
        <v>509</v>
      </c>
      <c r="L198" s="17">
        <v>332</v>
      </c>
      <c r="M198" s="17">
        <v>15</v>
      </c>
      <c r="N198" s="17">
        <v>1967</v>
      </c>
      <c r="O198" s="17">
        <v>149</v>
      </c>
      <c r="P198" s="17">
        <v>301</v>
      </c>
      <c r="Q198" s="17">
        <v>565</v>
      </c>
      <c r="R198" s="17">
        <v>457</v>
      </c>
      <c r="S198" s="17">
        <v>185</v>
      </c>
      <c r="T198" s="17">
        <v>46</v>
      </c>
      <c r="U198" s="17">
        <v>264</v>
      </c>
      <c r="V198" s="17">
        <v>109</v>
      </c>
      <c r="W198" s="17">
        <v>25</v>
      </c>
      <c r="X198" s="17">
        <v>39</v>
      </c>
      <c r="Y198" s="17">
        <v>6</v>
      </c>
      <c r="Z198" s="17">
        <v>5</v>
      </c>
      <c r="AA198" s="17">
        <v>4</v>
      </c>
      <c r="AB198" s="17">
        <v>30</v>
      </c>
      <c r="AC198" s="17">
        <v>2.3417721518987342</v>
      </c>
      <c r="AD198" s="17">
        <v>109</v>
      </c>
      <c r="AE198" s="17">
        <v>71</v>
      </c>
      <c r="AF198" s="17">
        <v>10</v>
      </c>
      <c r="AG198" s="17">
        <v>5</v>
      </c>
      <c r="AH198" s="17">
        <v>1</v>
      </c>
      <c r="AI198" s="17">
        <v>4</v>
      </c>
      <c r="AJ198" s="17">
        <v>18</v>
      </c>
      <c r="AK198" s="17">
        <v>0.61538461538461542</v>
      </c>
    </row>
    <row r="199" spans="1:37" ht="15" customHeight="1" x14ac:dyDescent="0.15">
      <c r="A199" s="13"/>
      <c r="B199" s="14"/>
      <c r="C199" s="131" t="s">
        <v>475</v>
      </c>
      <c r="D199" s="17">
        <v>1132</v>
      </c>
      <c r="E199" s="17">
        <v>5</v>
      </c>
      <c r="F199" s="17">
        <v>15</v>
      </c>
      <c r="G199" s="17">
        <v>22</v>
      </c>
      <c r="H199" s="17">
        <v>176</v>
      </c>
      <c r="I199" s="17">
        <v>203</v>
      </c>
      <c r="J199" s="17">
        <v>224</v>
      </c>
      <c r="K199" s="17">
        <v>228</v>
      </c>
      <c r="L199" s="17">
        <v>230</v>
      </c>
      <c r="M199" s="17">
        <v>29</v>
      </c>
      <c r="N199" s="17">
        <v>968</v>
      </c>
      <c r="O199" s="17">
        <v>108</v>
      </c>
      <c r="P199" s="17">
        <v>140</v>
      </c>
      <c r="Q199" s="17">
        <v>201</v>
      </c>
      <c r="R199" s="17">
        <v>233</v>
      </c>
      <c r="S199" s="17">
        <v>94</v>
      </c>
      <c r="T199" s="17">
        <v>22</v>
      </c>
      <c r="U199" s="17">
        <v>170</v>
      </c>
      <c r="V199" s="17">
        <v>50</v>
      </c>
      <c r="W199" s="17">
        <v>15</v>
      </c>
      <c r="X199" s="17">
        <v>14</v>
      </c>
      <c r="Y199" s="17">
        <v>2</v>
      </c>
      <c r="Z199" s="17">
        <v>1</v>
      </c>
      <c r="AA199" s="17">
        <v>6</v>
      </c>
      <c r="AB199" s="17">
        <v>12</v>
      </c>
      <c r="AC199" s="17">
        <v>4.4473684210526319</v>
      </c>
      <c r="AD199" s="17">
        <v>50</v>
      </c>
      <c r="AE199" s="17">
        <v>33</v>
      </c>
      <c r="AF199" s="17">
        <v>2</v>
      </c>
      <c r="AG199" s="17">
        <v>2</v>
      </c>
      <c r="AH199" s="17">
        <v>1</v>
      </c>
      <c r="AI199" s="17">
        <v>6</v>
      </c>
      <c r="AJ199" s="17">
        <v>6</v>
      </c>
      <c r="AK199" s="17">
        <v>1.9090909090909092</v>
      </c>
    </row>
    <row r="200" spans="1:37" ht="15" customHeight="1" x14ac:dyDescent="0.15">
      <c r="A200" s="13"/>
      <c r="B200" s="14"/>
      <c r="C200" s="131" t="s">
        <v>474</v>
      </c>
      <c r="D200" s="17">
        <v>631</v>
      </c>
      <c r="E200" s="17">
        <v>15</v>
      </c>
      <c r="F200" s="17">
        <v>13</v>
      </c>
      <c r="G200" s="17">
        <v>16</v>
      </c>
      <c r="H200" s="17">
        <v>103</v>
      </c>
      <c r="I200" s="17">
        <v>126</v>
      </c>
      <c r="J200" s="17">
        <v>140</v>
      </c>
      <c r="K200" s="17">
        <v>112</v>
      </c>
      <c r="L200" s="17">
        <v>96</v>
      </c>
      <c r="M200" s="17">
        <v>10</v>
      </c>
      <c r="N200" s="17">
        <v>552</v>
      </c>
      <c r="O200" s="17">
        <v>115</v>
      </c>
      <c r="P200" s="17">
        <v>87</v>
      </c>
      <c r="Q200" s="17">
        <v>120</v>
      </c>
      <c r="R200" s="17">
        <v>102</v>
      </c>
      <c r="S200" s="17">
        <v>54</v>
      </c>
      <c r="T200" s="17">
        <v>11</v>
      </c>
      <c r="U200" s="17">
        <v>63</v>
      </c>
      <c r="V200" s="17">
        <v>29</v>
      </c>
      <c r="W200" s="17">
        <v>9</v>
      </c>
      <c r="X200" s="17">
        <v>7</v>
      </c>
      <c r="Y200" s="17">
        <v>5</v>
      </c>
      <c r="Z200" s="17">
        <v>0</v>
      </c>
      <c r="AA200" s="17">
        <v>0</v>
      </c>
      <c r="AB200" s="17">
        <v>8</v>
      </c>
      <c r="AC200" s="17">
        <v>2</v>
      </c>
      <c r="AD200" s="17">
        <v>29</v>
      </c>
      <c r="AE200" s="17">
        <v>20</v>
      </c>
      <c r="AF200" s="17">
        <v>2</v>
      </c>
      <c r="AG200" s="17">
        <v>1</v>
      </c>
      <c r="AH200" s="17">
        <v>2</v>
      </c>
      <c r="AI200" s="17">
        <v>1</v>
      </c>
      <c r="AJ200" s="17">
        <v>3</v>
      </c>
      <c r="AK200" s="17">
        <v>0.53846153846153844</v>
      </c>
    </row>
    <row r="201" spans="1:37" ht="15" customHeight="1" x14ac:dyDescent="0.15">
      <c r="A201" s="13"/>
      <c r="B201" s="14"/>
      <c r="C201" s="131" t="s">
        <v>473</v>
      </c>
      <c r="D201" s="17">
        <v>419</v>
      </c>
      <c r="E201" s="17">
        <v>2</v>
      </c>
      <c r="F201" s="17">
        <v>7</v>
      </c>
      <c r="G201" s="17">
        <v>3</v>
      </c>
      <c r="H201" s="17">
        <v>51</v>
      </c>
      <c r="I201" s="17">
        <v>76</v>
      </c>
      <c r="J201" s="17">
        <v>77</v>
      </c>
      <c r="K201" s="17">
        <v>102</v>
      </c>
      <c r="L201" s="17">
        <v>84</v>
      </c>
      <c r="M201" s="17">
        <v>17</v>
      </c>
      <c r="N201" s="17">
        <v>354</v>
      </c>
      <c r="O201" s="17">
        <v>23</v>
      </c>
      <c r="P201" s="17">
        <v>26</v>
      </c>
      <c r="Q201" s="17">
        <v>67</v>
      </c>
      <c r="R201" s="17">
        <v>73</v>
      </c>
      <c r="S201" s="17">
        <v>28</v>
      </c>
      <c r="T201" s="17">
        <v>14</v>
      </c>
      <c r="U201" s="17">
        <v>123</v>
      </c>
      <c r="V201" s="17">
        <v>16</v>
      </c>
      <c r="W201" s="17">
        <v>2</v>
      </c>
      <c r="X201" s="17">
        <v>4</v>
      </c>
      <c r="Y201" s="17">
        <v>2</v>
      </c>
      <c r="Z201" s="17">
        <v>1</v>
      </c>
      <c r="AA201" s="17">
        <v>1</v>
      </c>
      <c r="AB201" s="17">
        <v>6</v>
      </c>
      <c r="AC201" s="17">
        <v>4.0999999999999996</v>
      </c>
      <c r="AD201" s="17">
        <v>16</v>
      </c>
      <c r="AE201" s="17">
        <v>7</v>
      </c>
      <c r="AF201" s="17">
        <v>3</v>
      </c>
      <c r="AG201" s="17">
        <v>0</v>
      </c>
      <c r="AH201" s="17">
        <v>1</v>
      </c>
      <c r="AI201" s="17">
        <v>1</v>
      </c>
      <c r="AJ201" s="17">
        <v>4</v>
      </c>
      <c r="AK201" s="17">
        <v>1.5833333333333333</v>
      </c>
    </row>
    <row r="202" spans="1:37" ht="15" customHeight="1" x14ac:dyDescent="0.15">
      <c r="A202" s="13"/>
      <c r="B202" s="14"/>
      <c r="C202" s="131" t="s">
        <v>472</v>
      </c>
      <c r="D202" s="17">
        <v>587</v>
      </c>
      <c r="E202" s="17">
        <v>14</v>
      </c>
      <c r="F202" s="17">
        <v>26</v>
      </c>
      <c r="G202" s="17">
        <v>22</v>
      </c>
      <c r="H202" s="17">
        <v>139</v>
      </c>
      <c r="I202" s="17">
        <v>103</v>
      </c>
      <c r="J202" s="17">
        <v>110</v>
      </c>
      <c r="K202" s="17">
        <v>105</v>
      </c>
      <c r="L202" s="17">
        <v>61</v>
      </c>
      <c r="M202" s="17">
        <v>7</v>
      </c>
      <c r="N202" s="17">
        <v>420</v>
      </c>
      <c r="O202" s="17">
        <v>51</v>
      </c>
      <c r="P202" s="17">
        <v>56</v>
      </c>
      <c r="Q202" s="17">
        <v>102</v>
      </c>
      <c r="R202" s="17">
        <v>117</v>
      </c>
      <c r="S202" s="17">
        <v>45</v>
      </c>
      <c r="T202" s="17">
        <v>15</v>
      </c>
      <c r="U202" s="17">
        <v>34</v>
      </c>
      <c r="V202" s="17">
        <v>16</v>
      </c>
      <c r="W202" s="17">
        <v>5</v>
      </c>
      <c r="X202" s="17">
        <v>3</v>
      </c>
      <c r="Y202" s="17">
        <v>2</v>
      </c>
      <c r="Z202" s="17">
        <v>3</v>
      </c>
      <c r="AA202" s="17">
        <v>1</v>
      </c>
      <c r="AB202" s="17">
        <v>2</v>
      </c>
      <c r="AC202" s="17">
        <v>3.3571428571428572</v>
      </c>
      <c r="AD202" s="17">
        <v>16</v>
      </c>
      <c r="AE202" s="17">
        <v>8</v>
      </c>
      <c r="AF202" s="17">
        <v>4</v>
      </c>
      <c r="AG202" s="17">
        <v>0</v>
      </c>
      <c r="AH202" s="17">
        <v>3</v>
      </c>
      <c r="AI202" s="17">
        <v>0</v>
      </c>
      <c r="AJ202" s="17">
        <v>1</v>
      </c>
      <c r="AK202" s="17">
        <v>0.8666666666666667</v>
      </c>
    </row>
    <row r="203" spans="1:37" ht="15" customHeight="1" x14ac:dyDescent="0.15">
      <c r="A203" s="13"/>
      <c r="B203" s="14"/>
      <c r="C203" s="131" t="s">
        <v>471</v>
      </c>
      <c r="D203" s="17">
        <v>421</v>
      </c>
      <c r="E203" s="17">
        <v>21</v>
      </c>
      <c r="F203" s="17">
        <v>29</v>
      </c>
      <c r="G203" s="17">
        <v>33</v>
      </c>
      <c r="H203" s="17">
        <v>116</v>
      </c>
      <c r="I203" s="17">
        <v>89</v>
      </c>
      <c r="J203" s="17">
        <v>49</v>
      </c>
      <c r="K203" s="17">
        <v>51</v>
      </c>
      <c r="L203" s="17">
        <v>33</v>
      </c>
      <c r="M203" s="17">
        <v>0</v>
      </c>
      <c r="N203" s="17">
        <v>398</v>
      </c>
      <c r="O203" s="17">
        <v>112</v>
      </c>
      <c r="P203" s="17">
        <v>63</v>
      </c>
      <c r="Q203" s="17">
        <v>85</v>
      </c>
      <c r="R203" s="17">
        <v>76</v>
      </c>
      <c r="S203" s="17">
        <v>27</v>
      </c>
      <c r="T203" s="17">
        <v>10</v>
      </c>
      <c r="U203" s="17">
        <v>25</v>
      </c>
      <c r="V203" s="17">
        <v>12</v>
      </c>
      <c r="W203" s="17">
        <v>6</v>
      </c>
      <c r="X203" s="17">
        <v>2</v>
      </c>
      <c r="Y203" s="17">
        <v>1</v>
      </c>
      <c r="Z203" s="17">
        <v>0</v>
      </c>
      <c r="AA203" s="17">
        <v>1</v>
      </c>
      <c r="AB203" s="17">
        <v>2</v>
      </c>
      <c r="AC203" s="17">
        <v>2.2999999999999998</v>
      </c>
      <c r="AD203" s="17">
        <v>12</v>
      </c>
      <c r="AE203" s="17">
        <v>9</v>
      </c>
      <c r="AF203" s="17">
        <v>1</v>
      </c>
      <c r="AG203" s="17">
        <v>0</v>
      </c>
      <c r="AH203" s="17">
        <v>0</v>
      </c>
      <c r="AI203" s="17">
        <v>1</v>
      </c>
      <c r="AJ203" s="17">
        <v>1</v>
      </c>
      <c r="AK203" s="17">
        <v>0.90909090909090906</v>
      </c>
    </row>
    <row r="204" spans="1:37" ht="15" customHeight="1" x14ac:dyDescent="0.15">
      <c r="A204" s="13"/>
      <c r="B204" s="14"/>
      <c r="C204" s="131" t="s">
        <v>470</v>
      </c>
      <c r="D204" s="17">
        <v>480</v>
      </c>
      <c r="E204" s="17">
        <v>91</v>
      </c>
      <c r="F204" s="17">
        <v>40</v>
      </c>
      <c r="G204" s="17">
        <v>28</v>
      </c>
      <c r="H204" s="17">
        <v>88</v>
      </c>
      <c r="I204" s="17">
        <v>62</v>
      </c>
      <c r="J204" s="17">
        <v>71</v>
      </c>
      <c r="K204" s="17">
        <v>63</v>
      </c>
      <c r="L204" s="17">
        <v>36</v>
      </c>
      <c r="M204" s="17">
        <v>1</v>
      </c>
      <c r="N204" s="17">
        <v>480</v>
      </c>
      <c r="O204" s="17">
        <v>128</v>
      </c>
      <c r="P204" s="17">
        <v>43</v>
      </c>
      <c r="Q204" s="17">
        <v>102</v>
      </c>
      <c r="R204" s="17">
        <v>35</v>
      </c>
      <c r="S204" s="17">
        <v>25</v>
      </c>
      <c r="T204" s="17">
        <v>0</v>
      </c>
      <c r="U204" s="17">
        <v>147</v>
      </c>
      <c r="V204" s="17">
        <v>9</v>
      </c>
      <c r="W204" s="17">
        <v>2</v>
      </c>
      <c r="X204" s="17">
        <v>5</v>
      </c>
      <c r="Y204" s="17">
        <v>1</v>
      </c>
      <c r="Z204" s="17">
        <v>0</v>
      </c>
      <c r="AA204" s="17">
        <v>0</v>
      </c>
      <c r="AB204" s="17">
        <v>1</v>
      </c>
      <c r="AC204" s="17">
        <v>1.875</v>
      </c>
      <c r="AD204" s="17">
        <v>9</v>
      </c>
      <c r="AE204" s="17">
        <v>8</v>
      </c>
      <c r="AF204" s="17">
        <v>1</v>
      </c>
      <c r="AG204" s="17">
        <v>0</v>
      </c>
      <c r="AH204" s="17">
        <v>0</v>
      </c>
      <c r="AI204" s="17">
        <v>0</v>
      </c>
      <c r="AJ204" s="17">
        <v>0</v>
      </c>
      <c r="AK204" s="17">
        <v>0.1111111111111111</v>
      </c>
    </row>
    <row r="205" spans="1:37" ht="15" customHeight="1" x14ac:dyDescent="0.15">
      <c r="A205" s="13"/>
      <c r="B205" s="14"/>
      <c r="C205" s="131" t="s">
        <v>469</v>
      </c>
      <c r="D205" s="17">
        <v>862</v>
      </c>
      <c r="E205" s="17">
        <v>158</v>
      </c>
      <c r="F205" s="17">
        <v>72</v>
      </c>
      <c r="G205" s="17">
        <v>59</v>
      </c>
      <c r="H205" s="17">
        <v>156</v>
      </c>
      <c r="I205" s="17">
        <v>134</v>
      </c>
      <c r="J205" s="17">
        <v>95</v>
      </c>
      <c r="K205" s="17">
        <v>107</v>
      </c>
      <c r="L205" s="17">
        <v>81</v>
      </c>
      <c r="M205" s="17">
        <v>0</v>
      </c>
      <c r="N205" s="17">
        <v>811</v>
      </c>
      <c r="O205" s="17">
        <v>77</v>
      </c>
      <c r="P205" s="17">
        <v>98</v>
      </c>
      <c r="Q205" s="17">
        <v>127</v>
      </c>
      <c r="R205" s="17">
        <v>117</v>
      </c>
      <c r="S205" s="17">
        <v>69</v>
      </c>
      <c r="T205" s="17">
        <v>22</v>
      </c>
      <c r="U205" s="17">
        <v>301</v>
      </c>
      <c r="V205" s="17">
        <v>16</v>
      </c>
      <c r="W205" s="17">
        <v>2</v>
      </c>
      <c r="X205" s="17">
        <v>6</v>
      </c>
      <c r="Y205" s="17">
        <v>3</v>
      </c>
      <c r="Z205" s="17">
        <v>2</v>
      </c>
      <c r="AA205" s="17">
        <v>0</v>
      </c>
      <c r="AB205" s="17">
        <v>3</v>
      </c>
      <c r="AC205" s="17">
        <v>2.9230769230769229</v>
      </c>
      <c r="AD205" s="17">
        <v>16</v>
      </c>
      <c r="AE205" s="17">
        <v>13</v>
      </c>
      <c r="AF205" s="17">
        <v>1</v>
      </c>
      <c r="AG205" s="17">
        <v>1</v>
      </c>
      <c r="AH205" s="17">
        <v>0</v>
      </c>
      <c r="AI205" s="17">
        <v>1</v>
      </c>
      <c r="AJ205" s="17">
        <v>0</v>
      </c>
      <c r="AK205" s="17">
        <v>0.5</v>
      </c>
    </row>
    <row r="206" spans="1:37" ht="15" customHeight="1" x14ac:dyDescent="0.15">
      <c r="A206" s="13"/>
      <c r="B206" s="14"/>
      <c r="C206" s="129" t="s">
        <v>284</v>
      </c>
      <c r="D206" s="17">
        <v>8710</v>
      </c>
      <c r="E206" s="17">
        <v>278</v>
      </c>
      <c r="F206" s="17">
        <v>217</v>
      </c>
      <c r="G206" s="17">
        <v>263</v>
      </c>
      <c r="H206" s="17">
        <v>1521</v>
      </c>
      <c r="I206" s="17">
        <v>1609</v>
      </c>
      <c r="J206" s="17">
        <v>1584</v>
      </c>
      <c r="K206" s="17">
        <v>1708</v>
      </c>
      <c r="L206" s="17">
        <v>1314</v>
      </c>
      <c r="M206" s="17">
        <v>216</v>
      </c>
      <c r="N206" s="17">
        <v>5949</v>
      </c>
      <c r="O206" s="17">
        <v>474</v>
      </c>
      <c r="P206" s="17">
        <v>694</v>
      </c>
      <c r="Q206" s="17">
        <v>1293</v>
      </c>
      <c r="R206" s="17">
        <v>1207</v>
      </c>
      <c r="S206" s="17">
        <v>680</v>
      </c>
      <c r="T206" s="17">
        <v>207</v>
      </c>
      <c r="U206" s="17">
        <v>1394</v>
      </c>
      <c r="V206" s="17">
        <v>361</v>
      </c>
      <c r="W206" s="17">
        <v>75</v>
      </c>
      <c r="X206" s="17">
        <v>109</v>
      </c>
      <c r="Y206" s="17">
        <v>26</v>
      </c>
      <c r="Z206" s="17">
        <v>19</v>
      </c>
      <c r="AA206" s="17">
        <v>20</v>
      </c>
      <c r="AB206" s="17">
        <v>112</v>
      </c>
      <c r="AC206" s="17">
        <v>3.1485943775100402</v>
      </c>
      <c r="AD206" s="17">
        <v>361</v>
      </c>
      <c r="AE206" s="17">
        <v>203</v>
      </c>
      <c r="AF206" s="17">
        <v>35</v>
      </c>
      <c r="AG206" s="17">
        <v>15</v>
      </c>
      <c r="AH206" s="17">
        <v>7</v>
      </c>
      <c r="AI206" s="17">
        <v>24</v>
      </c>
      <c r="AJ206" s="17">
        <v>77</v>
      </c>
      <c r="AK206" s="17">
        <v>1.0669014084507042</v>
      </c>
    </row>
    <row r="207" spans="1:37" ht="15" customHeight="1" x14ac:dyDescent="0.15">
      <c r="A207" s="13"/>
      <c r="B207" s="281" t="s">
        <v>5</v>
      </c>
      <c r="C207" s="53" t="s">
        <v>90</v>
      </c>
      <c r="D207" s="17">
        <v>31187</v>
      </c>
      <c r="E207" s="17">
        <v>3437</v>
      </c>
      <c r="F207" s="17">
        <v>1976</v>
      </c>
      <c r="G207" s="17">
        <v>2229</v>
      </c>
      <c r="H207" s="17">
        <v>6633</v>
      </c>
      <c r="I207" s="17">
        <v>5750</v>
      </c>
      <c r="J207" s="17">
        <v>4288</v>
      </c>
      <c r="K207" s="17">
        <v>3670</v>
      </c>
      <c r="L207" s="17">
        <v>2215</v>
      </c>
      <c r="M207" s="17">
        <v>989</v>
      </c>
      <c r="N207" s="17">
        <v>24635</v>
      </c>
      <c r="O207" s="17">
        <v>4730</v>
      </c>
      <c r="P207" s="17">
        <v>3298</v>
      </c>
      <c r="Q207" s="17">
        <v>4652</v>
      </c>
      <c r="R207" s="17">
        <v>2811</v>
      </c>
      <c r="S207" s="17">
        <v>1154</v>
      </c>
      <c r="T207" s="17">
        <v>339</v>
      </c>
      <c r="U207" s="17">
        <v>7651</v>
      </c>
      <c r="V207" s="17">
        <v>994</v>
      </c>
      <c r="W207" s="17">
        <v>299</v>
      </c>
      <c r="X207" s="17">
        <v>315</v>
      </c>
      <c r="Y207" s="17">
        <v>115</v>
      </c>
      <c r="Z207" s="17">
        <v>30</v>
      </c>
      <c r="AA207" s="17">
        <v>40</v>
      </c>
      <c r="AB207" s="17">
        <v>195</v>
      </c>
      <c r="AC207" s="17">
        <v>2.3717146433041303</v>
      </c>
      <c r="AD207" s="17">
        <v>994</v>
      </c>
      <c r="AE207" s="17">
        <v>741</v>
      </c>
      <c r="AF207" s="17">
        <v>64</v>
      </c>
      <c r="AG207" s="17">
        <v>31</v>
      </c>
      <c r="AH207" s="17">
        <v>7</v>
      </c>
      <c r="AI207" s="17">
        <v>28</v>
      </c>
      <c r="AJ207" s="17">
        <v>123</v>
      </c>
      <c r="AK207" s="17">
        <v>0.41216991963260619</v>
      </c>
    </row>
    <row r="208" spans="1:37" ht="15" customHeight="1" x14ac:dyDescent="0.15">
      <c r="A208" s="13"/>
      <c r="B208" s="282"/>
      <c r="C208" s="132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</row>
    <row r="209" spans="1:37" ht="15" customHeight="1" x14ac:dyDescent="0.15">
      <c r="A209" s="13"/>
      <c r="B209" s="282"/>
      <c r="C209" s="131" t="s">
        <v>478</v>
      </c>
      <c r="D209" s="17">
        <v>185</v>
      </c>
      <c r="E209" s="17">
        <v>5</v>
      </c>
      <c r="F209" s="17">
        <v>14</v>
      </c>
      <c r="G209" s="17">
        <v>14</v>
      </c>
      <c r="H209" s="17">
        <v>38</v>
      </c>
      <c r="I209" s="17">
        <v>35</v>
      </c>
      <c r="J209" s="17">
        <v>27</v>
      </c>
      <c r="K209" s="17">
        <v>12</v>
      </c>
      <c r="L209" s="17">
        <v>20</v>
      </c>
      <c r="M209" s="17">
        <v>20</v>
      </c>
      <c r="N209" s="17">
        <v>131</v>
      </c>
      <c r="O209" s="17">
        <v>42</v>
      </c>
      <c r="P209" s="17">
        <v>23</v>
      </c>
      <c r="Q209" s="17">
        <v>34</v>
      </c>
      <c r="R209" s="17">
        <v>15</v>
      </c>
      <c r="S209" s="17">
        <v>9</v>
      </c>
      <c r="T209" s="17">
        <v>3</v>
      </c>
      <c r="U209" s="17">
        <v>5</v>
      </c>
      <c r="V209" s="17">
        <v>15</v>
      </c>
      <c r="W209" s="17">
        <v>7</v>
      </c>
      <c r="X209" s="17">
        <v>3</v>
      </c>
      <c r="Y209" s="17">
        <v>0</v>
      </c>
      <c r="Z209" s="17">
        <v>0</v>
      </c>
      <c r="AA209" s="17">
        <v>0</v>
      </c>
      <c r="AB209" s="17">
        <v>5</v>
      </c>
      <c r="AC209" s="17">
        <v>0.3</v>
      </c>
      <c r="AD209" s="17">
        <v>15</v>
      </c>
      <c r="AE209" s="17">
        <v>10</v>
      </c>
      <c r="AF209" s="17">
        <v>1</v>
      </c>
      <c r="AG209" s="17">
        <v>0</v>
      </c>
      <c r="AH209" s="17">
        <v>0</v>
      </c>
      <c r="AI209" s="17">
        <v>0</v>
      </c>
      <c r="AJ209" s="17">
        <v>4</v>
      </c>
      <c r="AK209" s="17">
        <v>9.0909090909090912E-2</v>
      </c>
    </row>
    <row r="210" spans="1:37" ht="15" customHeight="1" x14ac:dyDescent="0.15">
      <c r="A210" s="13"/>
      <c r="B210" s="282"/>
      <c r="C210" s="131" t="s">
        <v>477</v>
      </c>
      <c r="D210" s="17">
        <v>1470</v>
      </c>
      <c r="E210" s="17">
        <v>47</v>
      </c>
      <c r="F210" s="17">
        <v>63</v>
      </c>
      <c r="G210" s="17">
        <v>87</v>
      </c>
      <c r="H210" s="17">
        <v>416</v>
      </c>
      <c r="I210" s="17">
        <v>306</v>
      </c>
      <c r="J210" s="17">
        <v>229</v>
      </c>
      <c r="K210" s="17">
        <v>211</v>
      </c>
      <c r="L210" s="17">
        <v>107</v>
      </c>
      <c r="M210" s="17">
        <v>4</v>
      </c>
      <c r="N210" s="17">
        <v>1046</v>
      </c>
      <c r="O210" s="17">
        <v>152</v>
      </c>
      <c r="P210" s="17">
        <v>221</v>
      </c>
      <c r="Q210" s="17">
        <v>308</v>
      </c>
      <c r="R210" s="17">
        <v>149</v>
      </c>
      <c r="S210" s="17">
        <v>74</v>
      </c>
      <c r="T210" s="17">
        <v>21</v>
      </c>
      <c r="U210" s="17">
        <v>121</v>
      </c>
      <c r="V210" s="17">
        <v>64</v>
      </c>
      <c r="W210" s="17">
        <v>31</v>
      </c>
      <c r="X210" s="17">
        <v>21</v>
      </c>
      <c r="Y210" s="17">
        <v>2</v>
      </c>
      <c r="Z210" s="17">
        <v>3</v>
      </c>
      <c r="AA210" s="17">
        <v>2</v>
      </c>
      <c r="AB210" s="17">
        <v>5</v>
      </c>
      <c r="AC210" s="17">
        <v>1.5084745762711864</v>
      </c>
      <c r="AD210" s="17">
        <v>64</v>
      </c>
      <c r="AE210" s="17">
        <v>53</v>
      </c>
      <c r="AF210" s="17">
        <v>3</v>
      </c>
      <c r="AG210" s="17">
        <v>2</v>
      </c>
      <c r="AH210" s="17">
        <v>0</v>
      </c>
      <c r="AI210" s="17">
        <v>0</v>
      </c>
      <c r="AJ210" s="17">
        <v>6</v>
      </c>
      <c r="AK210" s="17">
        <v>0.1206896551724138</v>
      </c>
    </row>
    <row r="211" spans="1:37" ht="15" customHeight="1" x14ac:dyDescent="0.15">
      <c r="A211" s="13"/>
      <c r="B211" s="282"/>
      <c r="C211" s="131" t="s">
        <v>476</v>
      </c>
      <c r="D211" s="17">
        <v>3691</v>
      </c>
      <c r="E211" s="17">
        <v>168</v>
      </c>
      <c r="F211" s="17">
        <v>148</v>
      </c>
      <c r="G211" s="17">
        <v>222</v>
      </c>
      <c r="H211" s="17">
        <v>813</v>
      </c>
      <c r="I211" s="17">
        <v>799</v>
      </c>
      <c r="J211" s="17">
        <v>629</v>
      </c>
      <c r="K211" s="17">
        <v>562</v>
      </c>
      <c r="L211" s="17">
        <v>329</v>
      </c>
      <c r="M211" s="17">
        <v>21</v>
      </c>
      <c r="N211" s="17">
        <v>3003</v>
      </c>
      <c r="O211" s="17">
        <v>398</v>
      </c>
      <c r="P211" s="17">
        <v>450</v>
      </c>
      <c r="Q211" s="17">
        <v>767</v>
      </c>
      <c r="R211" s="17">
        <v>453</v>
      </c>
      <c r="S211" s="17">
        <v>192</v>
      </c>
      <c r="T211" s="17">
        <v>48</v>
      </c>
      <c r="U211" s="17">
        <v>695</v>
      </c>
      <c r="V211" s="17">
        <v>130</v>
      </c>
      <c r="W211" s="17">
        <v>29</v>
      </c>
      <c r="X211" s="17">
        <v>41</v>
      </c>
      <c r="Y211" s="17">
        <v>25</v>
      </c>
      <c r="Z211" s="17">
        <v>2</v>
      </c>
      <c r="AA211" s="17">
        <v>7</v>
      </c>
      <c r="AB211" s="17">
        <v>26</v>
      </c>
      <c r="AC211" s="17">
        <v>2.8846153846153846</v>
      </c>
      <c r="AD211" s="17">
        <v>130</v>
      </c>
      <c r="AE211" s="17">
        <v>93</v>
      </c>
      <c r="AF211" s="17">
        <v>6</v>
      </c>
      <c r="AG211" s="17">
        <v>7</v>
      </c>
      <c r="AH211" s="17">
        <v>2</v>
      </c>
      <c r="AI211" s="17">
        <v>5</v>
      </c>
      <c r="AJ211" s="17">
        <v>17</v>
      </c>
      <c r="AK211" s="17">
        <v>0.5752212389380531</v>
      </c>
    </row>
    <row r="212" spans="1:37" ht="15" customHeight="1" x14ac:dyDescent="0.15">
      <c r="A212" s="13"/>
      <c r="B212" s="128"/>
      <c r="C212" s="131" t="s">
        <v>475</v>
      </c>
      <c r="D212" s="17">
        <v>3812</v>
      </c>
      <c r="E212" s="17">
        <v>289</v>
      </c>
      <c r="F212" s="17">
        <v>258</v>
      </c>
      <c r="G212" s="17">
        <v>318</v>
      </c>
      <c r="H212" s="17">
        <v>804</v>
      </c>
      <c r="I212" s="17">
        <v>759</v>
      </c>
      <c r="J212" s="17">
        <v>579</v>
      </c>
      <c r="K212" s="17">
        <v>478</v>
      </c>
      <c r="L212" s="17">
        <v>291</v>
      </c>
      <c r="M212" s="17">
        <v>36</v>
      </c>
      <c r="N212" s="17">
        <v>3028</v>
      </c>
      <c r="O212" s="17">
        <v>643</v>
      </c>
      <c r="P212" s="17">
        <v>446</v>
      </c>
      <c r="Q212" s="17">
        <v>522</v>
      </c>
      <c r="R212" s="17">
        <v>452</v>
      </c>
      <c r="S212" s="17">
        <v>192</v>
      </c>
      <c r="T212" s="17">
        <v>61</v>
      </c>
      <c r="U212" s="17">
        <v>712</v>
      </c>
      <c r="V212" s="17">
        <v>135</v>
      </c>
      <c r="W212" s="17">
        <v>39</v>
      </c>
      <c r="X212" s="17">
        <v>51</v>
      </c>
      <c r="Y212" s="17">
        <v>14</v>
      </c>
      <c r="Z212" s="17">
        <v>8</v>
      </c>
      <c r="AA212" s="17">
        <v>4</v>
      </c>
      <c r="AB212" s="17">
        <v>19</v>
      </c>
      <c r="AC212" s="17">
        <v>2.2241379310344827</v>
      </c>
      <c r="AD212" s="17">
        <v>135</v>
      </c>
      <c r="AE212" s="17">
        <v>103</v>
      </c>
      <c r="AF212" s="17">
        <v>11</v>
      </c>
      <c r="AG212" s="17">
        <v>5</v>
      </c>
      <c r="AH212" s="17">
        <v>2</v>
      </c>
      <c r="AI212" s="17">
        <v>5</v>
      </c>
      <c r="AJ212" s="17">
        <v>9</v>
      </c>
      <c r="AK212" s="17">
        <v>0.46031746031746029</v>
      </c>
    </row>
    <row r="213" spans="1:37" ht="15" customHeight="1" x14ac:dyDescent="0.15">
      <c r="A213" s="13"/>
      <c r="B213" s="128"/>
      <c r="C213" s="131" t="s">
        <v>474</v>
      </c>
      <c r="D213" s="17">
        <v>3223</v>
      </c>
      <c r="E213" s="17">
        <v>308</v>
      </c>
      <c r="F213" s="17">
        <v>227</v>
      </c>
      <c r="G213" s="17">
        <v>219</v>
      </c>
      <c r="H213" s="17">
        <v>784</v>
      </c>
      <c r="I213" s="17">
        <v>626</v>
      </c>
      <c r="J213" s="17">
        <v>444</v>
      </c>
      <c r="K213" s="17">
        <v>381</v>
      </c>
      <c r="L213" s="17">
        <v>219</v>
      </c>
      <c r="M213" s="17">
        <v>15</v>
      </c>
      <c r="N213" s="17">
        <v>2487</v>
      </c>
      <c r="O213" s="17">
        <v>516</v>
      </c>
      <c r="P213" s="17">
        <v>416</v>
      </c>
      <c r="Q213" s="17">
        <v>467</v>
      </c>
      <c r="R213" s="17">
        <v>285</v>
      </c>
      <c r="S213" s="17">
        <v>113</v>
      </c>
      <c r="T213" s="17">
        <v>27</v>
      </c>
      <c r="U213" s="17">
        <v>663</v>
      </c>
      <c r="V213" s="17">
        <v>98</v>
      </c>
      <c r="W213" s="17">
        <v>32</v>
      </c>
      <c r="X213" s="17">
        <v>34</v>
      </c>
      <c r="Y213" s="17">
        <v>13</v>
      </c>
      <c r="Z213" s="17">
        <v>3</v>
      </c>
      <c r="AA213" s="17">
        <v>3</v>
      </c>
      <c r="AB213" s="17">
        <v>13</v>
      </c>
      <c r="AC213" s="17">
        <v>2.2470588235294118</v>
      </c>
      <c r="AD213" s="17">
        <v>98</v>
      </c>
      <c r="AE213" s="17">
        <v>82</v>
      </c>
      <c r="AF213" s="17">
        <v>2</v>
      </c>
      <c r="AG213" s="17">
        <v>3</v>
      </c>
      <c r="AH213" s="17">
        <v>1</v>
      </c>
      <c r="AI213" s="17">
        <v>2</v>
      </c>
      <c r="AJ213" s="17">
        <v>8</v>
      </c>
      <c r="AK213" s="17">
        <v>0.31111111111111112</v>
      </c>
    </row>
    <row r="214" spans="1:37" ht="15" customHeight="1" x14ac:dyDescent="0.15">
      <c r="A214" s="13"/>
      <c r="B214" s="128"/>
      <c r="C214" s="131" t="s">
        <v>473</v>
      </c>
      <c r="D214" s="17">
        <v>1956</v>
      </c>
      <c r="E214" s="17">
        <v>272</v>
      </c>
      <c r="F214" s="17">
        <v>182</v>
      </c>
      <c r="G214" s="17">
        <v>173</v>
      </c>
      <c r="H214" s="17">
        <v>415</v>
      </c>
      <c r="I214" s="17">
        <v>328</v>
      </c>
      <c r="J214" s="17">
        <v>238</v>
      </c>
      <c r="K214" s="17">
        <v>217</v>
      </c>
      <c r="L214" s="17">
        <v>125</v>
      </c>
      <c r="M214" s="17">
        <v>6</v>
      </c>
      <c r="N214" s="17">
        <v>1717</v>
      </c>
      <c r="O214" s="17">
        <v>373</v>
      </c>
      <c r="P214" s="17">
        <v>196</v>
      </c>
      <c r="Q214" s="17">
        <v>262</v>
      </c>
      <c r="R214" s="17">
        <v>141</v>
      </c>
      <c r="S214" s="17">
        <v>59</v>
      </c>
      <c r="T214" s="17">
        <v>11</v>
      </c>
      <c r="U214" s="17">
        <v>675</v>
      </c>
      <c r="V214" s="17">
        <v>49</v>
      </c>
      <c r="W214" s="17">
        <v>15</v>
      </c>
      <c r="X214" s="17">
        <v>13</v>
      </c>
      <c r="Y214" s="17">
        <v>6</v>
      </c>
      <c r="Z214" s="17">
        <v>1</v>
      </c>
      <c r="AA214" s="17">
        <v>5</v>
      </c>
      <c r="AB214" s="17">
        <v>9</v>
      </c>
      <c r="AC214" s="17">
        <v>3.9</v>
      </c>
      <c r="AD214" s="17">
        <v>49</v>
      </c>
      <c r="AE214" s="17">
        <v>34</v>
      </c>
      <c r="AF214" s="17">
        <v>1</v>
      </c>
      <c r="AG214" s="17">
        <v>1</v>
      </c>
      <c r="AH214" s="17">
        <v>0</v>
      </c>
      <c r="AI214" s="17">
        <v>5</v>
      </c>
      <c r="AJ214" s="17">
        <v>8</v>
      </c>
      <c r="AK214" s="17">
        <v>1.4390243902439024</v>
      </c>
    </row>
    <row r="215" spans="1:37" ht="15" customHeight="1" x14ac:dyDescent="0.15">
      <c r="A215" s="13"/>
      <c r="B215" s="128"/>
      <c r="C215" s="131" t="s">
        <v>472</v>
      </c>
      <c r="D215" s="17">
        <v>1433</v>
      </c>
      <c r="E215" s="17">
        <v>190</v>
      </c>
      <c r="F215" s="17">
        <v>136</v>
      </c>
      <c r="G215" s="17">
        <v>135</v>
      </c>
      <c r="H215" s="17">
        <v>291</v>
      </c>
      <c r="I215" s="17">
        <v>253</v>
      </c>
      <c r="J215" s="17">
        <v>175</v>
      </c>
      <c r="K215" s="17">
        <v>150</v>
      </c>
      <c r="L215" s="17">
        <v>90</v>
      </c>
      <c r="M215" s="17">
        <v>13</v>
      </c>
      <c r="N215" s="17">
        <v>1094</v>
      </c>
      <c r="O215" s="17">
        <v>202</v>
      </c>
      <c r="P215" s="17">
        <v>132</v>
      </c>
      <c r="Q215" s="17">
        <v>239</v>
      </c>
      <c r="R215" s="17">
        <v>113</v>
      </c>
      <c r="S215" s="17">
        <v>39</v>
      </c>
      <c r="T215" s="17">
        <v>10</v>
      </c>
      <c r="U215" s="17">
        <v>359</v>
      </c>
      <c r="V215" s="17">
        <v>42</v>
      </c>
      <c r="W215" s="17">
        <v>23</v>
      </c>
      <c r="X215" s="17">
        <v>12</v>
      </c>
      <c r="Y215" s="17">
        <v>1</v>
      </c>
      <c r="Z215" s="17">
        <v>0</v>
      </c>
      <c r="AA215" s="17">
        <v>2</v>
      </c>
      <c r="AB215" s="17">
        <v>4</v>
      </c>
      <c r="AC215" s="17">
        <v>1.3947368421052631</v>
      </c>
      <c r="AD215" s="17">
        <v>42</v>
      </c>
      <c r="AE215" s="17">
        <v>35</v>
      </c>
      <c r="AF215" s="17">
        <v>3</v>
      </c>
      <c r="AG215" s="17">
        <v>1</v>
      </c>
      <c r="AH215" s="17">
        <v>0</v>
      </c>
      <c r="AI215" s="17">
        <v>1</v>
      </c>
      <c r="AJ215" s="17">
        <v>2</v>
      </c>
      <c r="AK215" s="17">
        <v>0.3</v>
      </c>
    </row>
    <row r="216" spans="1:37" ht="15" customHeight="1" x14ac:dyDescent="0.15">
      <c r="A216" s="13"/>
      <c r="B216" s="128"/>
      <c r="C216" s="131" t="s">
        <v>471</v>
      </c>
      <c r="D216" s="17">
        <v>850</v>
      </c>
      <c r="E216" s="17">
        <v>165</v>
      </c>
      <c r="F216" s="17">
        <v>79</v>
      </c>
      <c r="G216" s="17">
        <v>66</v>
      </c>
      <c r="H216" s="17">
        <v>171</v>
      </c>
      <c r="I216" s="17">
        <v>92</v>
      </c>
      <c r="J216" s="17">
        <v>79</v>
      </c>
      <c r="K216" s="17">
        <v>81</v>
      </c>
      <c r="L216" s="17">
        <v>42</v>
      </c>
      <c r="M216" s="17">
        <v>75</v>
      </c>
      <c r="N216" s="17">
        <v>731</v>
      </c>
      <c r="O216" s="17">
        <v>311</v>
      </c>
      <c r="P216" s="17">
        <v>90</v>
      </c>
      <c r="Q216" s="17">
        <v>68</v>
      </c>
      <c r="R216" s="17">
        <v>44</v>
      </c>
      <c r="S216" s="17">
        <v>7</v>
      </c>
      <c r="T216" s="17">
        <v>3</v>
      </c>
      <c r="U216" s="17">
        <v>208</v>
      </c>
      <c r="V216" s="17">
        <v>26</v>
      </c>
      <c r="W216" s="17">
        <v>8</v>
      </c>
      <c r="X216" s="17">
        <v>9</v>
      </c>
      <c r="Y216" s="17">
        <v>2</v>
      </c>
      <c r="Z216" s="17">
        <v>0</v>
      </c>
      <c r="AA216" s="17">
        <v>2</v>
      </c>
      <c r="AB216" s="17">
        <v>5</v>
      </c>
      <c r="AC216" s="17">
        <v>2.3809523809523809</v>
      </c>
      <c r="AD216" s="17">
        <v>26</v>
      </c>
      <c r="AE216" s="17">
        <v>21</v>
      </c>
      <c r="AF216" s="17">
        <v>1</v>
      </c>
      <c r="AG216" s="17">
        <v>1</v>
      </c>
      <c r="AH216" s="17">
        <v>0</v>
      </c>
      <c r="AI216" s="17">
        <v>1</v>
      </c>
      <c r="AJ216" s="17">
        <v>2</v>
      </c>
      <c r="AK216" s="17">
        <v>0.33333333333333331</v>
      </c>
    </row>
    <row r="217" spans="1:37" ht="15" customHeight="1" x14ac:dyDescent="0.15">
      <c r="A217" s="13"/>
      <c r="B217" s="128"/>
      <c r="C217" s="131" t="s">
        <v>470</v>
      </c>
      <c r="D217" s="17">
        <v>143</v>
      </c>
      <c r="E217" s="17">
        <v>35</v>
      </c>
      <c r="F217" s="17">
        <v>17</v>
      </c>
      <c r="G217" s="17">
        <v>18</v>
      </c>
      <c r="H217" s="17">
        <v>22</v>
      </c>
      <c r="I217" s="17">
        <v>27</v>
      </c>
      <c r="J217" s="17">
        <v>11</v>
      </c>
      <c r="K217" s="17">
        <v>8</v>
      </c>
      <c r="L217" s="17">
        <v>4</v>
      </c>
      <c r="M217" s="17">
        <v>1</v>
      </c>
      <c r="N217" s="17">
        <v>105</v>
      </c>
      <c r="O217" s="17">
        <v>48</v>
      </c>
      <c r="P217" s="17">
        <v>0</v>
      </c>
      <c r="Q217" s="17">
        <v>0</v>
      </c>
      <c r="R217" s="17">
        <v>0</v>
      </c>
      <c r="S217" s="17">
        <v>0</v>
      </c>
      <c r="T217" s="17">
        <v>0</v>
      </c>
      <c r="U217" s="17">
        <v>57</v>
      </c>
      <c r="V217" s="17">
        <v>3</v>
      </c>
      <c r="W217" s="17">
        <v>2</v>
      </c>
      <c r="X217" s="17">
        <v>0</v>
      </c>
      <c r="Y217" s="17">
        <v>1</v>
      </c>
      <c r="Z217" s="17">
        <v>0</v>
      </c>
      <c r="AA217" s="17">
        <v>0</v>
      </c>
      <c r="AB217" s="17">
        <v>0</v>
      </c>
      <c r="AC217" s="17">
        <v>1.6666666666666667</v>
      </c>
      <c r="AD217" s="17">
        <v>3</v>
      </c>
      <c r="AE217" s="17">
        <v>3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</row>
    <row r="218" spans="1:37" ht="15" customHeight="1" x14ac:dyDescent="0.15">
      <c r="A218" s="13"/>
      <c r="B218" s="128"/>
      <c r="C218" s="131" t="s">
        <v>469</v>
      </c>
      <c r="D218" s="17">
        <v>571</v>
      </c>
      <c r="E218" s="17">
        <v>244</v>
      </c>
      <c r="F218" s="17">
        <v>58</v>
      </c>
      <c r="G218" s="17">
        <v>67</v>
      </c>
      <c r="H218" s="17">
        <v>85</v>
      </c>
      <c r="I218" s="17">
        <v>49</v>
      </c>
      <c r="J218" s="17">
        <v>32</v>
      </c>
      <c r="K218" s="17">
        <v>22</v>
      </c>
      <c r="L218" s="17">
        <v>14</v>
      </c>
      <c r="M218" s="17">
        <v>0</v>
      </c>
      <c r="N218" s="17">
        <v>533</v>
      </c>
      <c r="O218" s="17">
        <v>177</v>
      </c>
      <c r="P218" s="17">
        <v>62</v>
      </c>
      <c r="Q218" s="17">
        <v>65</v>
      </c>
      <c r="R218" s="17">
        <v>19</v>
      </c>
      <c r="S218" s="17">
        <v>7</v>
      </c>
      <c r="T218" s="17">
        <v>7</v>
      </c>
      <c r="U218" s="17">
        <v>196</v>
      </c>
      <c r="V218" s="17">
        <v>10</v>
      </c>
      <c r="W218" s="17">
        <v>5</v>
      </c>
      <c r="X218" s="17">
        <v>3</v>
      </c>
      <c r="Y218" s="17">
        <v>1</v>
      </c>
      <c r="Z218" s="17">
        <v>0</v>
      </c>
      <c r="AA218" s="17">
        <v>1</v>
      </c>
      <c r="AB218" s="17">
        <v>0</v>
      </c>
      <c r="AC218" s="17">
        <v>1.8</v>
      </c>
      <c r="AD218" s="17">
        <v>10</v>
      </c>
      <c r="AE218" s="17">
        <v>9</v>
      </c>
      <c r="AF218" s="17">
        <v>0</v>
      </c>
      <c r="AG218" s="17">
        <v>0</v>
      </c>
      <c r="AH218" s="17">
        <v>0</v>
      </c>
      <c r="AI218" s="17">
        <v>0</v>
      </c>
      <c r="AJ218" s="17">
        <v>1</v>
      </c>
      <c r="AK218" s="17">
        <v>0</v>
      </c>
    </row>
    <row r="219" spans="1:37" ht="15" customHeight="1" x14ac:dyDescent="0.15">
      <c r="A219" s="130"/>
      <c r="B219" s="77"/>
      <c r="C219" s="129" t="s">
        <v>284</v>
      </c>
      <c r="D219" s="17">
        <v>13853</v>
      </c>
      <c r="E219" s="17">
        <v>1714</v>
      </c>
      <c r="F219" s="17">
        <v>794</v>
      </c>
      <c r="G219" s="17">
        <v>910</v>
      </c>
      <c r="H219" s="17">
        <v>2794</v>
      </c>
      <c r="I219" s="17">
        <v>2476</v>
      </c>
      <c r="J219" s="17">
        <v>1845</v>
      </c>
      <c r="K219" s="17">
        <v>1548</v>
      </c>
      <c r="L219" s="17">
        <v>974</v>
      </c>
      <c r="M219" s="17">
        <v>798</v>
      </c>
      <c r="N219" s="17">
        <v>10760</v>
      </c>
      <c r="O219" s="17">
        <v>1868</v>
      </c>
      <c r="P219" s="17">
        <v>1262</v>
      </c>
      <c r="Q219" s="17">
        <v>1920</v>
      </c>
      <c r="R219" s="17">
        <v>1140</v>
      </c>
      <c r="S219" s="17">
        <v>462</v>
      </c>
      <c r="T219" s="17">
        <v>148</v>
      </c>
      <c r="U219" s="17">
        <v>3960</v>
      </c>
      <c r="V219" s="17">
        <v>422</v>
      </c>
      <c r="W219" s="17">
        <v>108</v>
      </c>
      <c r="X219" s="17">
        <v>128</v>
      </c>
      <c r="Y219" s="17">
        <v>50</v>
      </c>
      <c r="Z219" s="17">
        <v>13</v>
      </c>
      <c r="AA219" s="17">
        <v>14</v>
      </c>
      <c r="AB219" s="17">
        <v>109</v>
      </c>
      <c r="AC219" s="17">
        <v>2.4664536741214058</v>
      </c>
      <c r="AD219" s="17">
        <v>422</v>
      </c>
      <c r="AE219" s="17">
        <v>298</v>
      </c>
      <c r="AF219" s="17">
        <v>36</v>
      </c>
      <c r="AG219" s="17">
        <v>11</v>
      </c>
      <c r="AH219" s="17">
        <v>2</v>
      </c>
      <c r="AI219" s="17">
        <v>9</v>
      </c>
      <c r="AJ219" s="17">
        <v>66</v>
      </c>
      <c r="AK219" s="17">
        <v>0.3398876404494382</v>
      </c>
    </row>
    <row r="220" spans="1:37" ht="15" customHeight="1" x14ac:dyDescent="0.15">
      <c r="A220" s="10" t="s">
        <v>304</v>
      </c>
      <c r="B220" s="24" t="s">
        <v>7</v>
      </c>
      <c r="C220" s="53" t="s">
        <v>90</v>
      </c>
      <c r="D220" s="17">
        <v>61036</v>
      </c>
      <c r="E220" s="17">
        <v>2540</v>
      </c>
      <c r="F220" s="17">
        <v>3954</v>
      </c>
      <c r="G220" s="17">
        <v>3265</v>
      </c>
      <c r="H220" s="17">
        <v>13293</v>
      </c>
      <c r="I220" s="17">
        <v>11130</v>
      </c>
      <c r="J220" s="17">
        <v>9883</v>
      </c>
      <c r="K220" s="17">
        <v>10340</v>
      </c>
      <c r="L220" s="17">
        <v>6223</v>
      </c>
      <c r="M220" s="17">
        <v>408</v>
      </c>
      <c r="N220" s="17">
        <v>52888</v>
      </c>
      <c r="O220" s="17">
        <v>5300</v>
      </c>
      <c r="P220" s="17">
        <v>7292</v>
      </c>
      <c r="Q220" s="17">
        <v>15458</v>
      </c>
      <c r="R220" s="17">
        <v>11213</v>
      </c>
      <c r="S220" s="17">
        <v>4742</v>
      </c>
      <c r="T220" s="17">
        <v>1330</v>
      </c>
      <c r="U220" s="17">
        <v>7553</v>
      </c>
      <c r="V220" s="17">
        <v>1238</v>
      </c>
      <c r="W220" s="17">
        <v>81</v>
      </c>
      <c r="X220" s="17">
        <v>302</v>
      </c>
      <c r="Y220" s="17">
        <v>266</v>
      </c>
      <c r="Z220" s="17">
        <v>170</v>
      </c>
      <c r="AA220" s="17">
        <v>178</v>
      </c>
      <c r="AB220" s="17">
        <v>241</v>
      </c>
      <c r="AC220" s="17">
        <v>5.7652958876629894</v>
      </c>
      <c r="AD220" s="17">
        <v>1238</v>
      </c>
      <c r="AE220" s="17">
        <v>617</v>
      </c>
      <c r="AF220" s="17">
        <v>212</v>
      </c>
      <c r="AG220" s="17">
        <v>114</v>
      </c>
      <c r="AH220" s="17">
        <v>59</v>
      </c>
      <c r="AI220" s="17">
        <v>137</v>
      </c>
      <c r="AJ220" s="17">
        <v>99</v>
      </c>
      <c r="AK220" s="17">
        <v>1.4337137840210712</v>
      </c>
    </row>
    <row r="221" spans="1:37" ht="15" customHeight="1" x14ac:dyDescent="0.15">
      <c r="A221" s="13" t="s">
        <v>11</v>
      </c>
      <c r="B221" s="25" t="s">
        <v>8</v>
      </c>
      <c r="C221" s="132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</row>
    <row r="222" spans="1:37" ht="15" customHeight="1" x14ac:dyDescent="0.15">
      <c r="A222" s="13"/>
      <c r="B222" s="25" t="s">
        <v>9</v>
      </c>
      <c r="C222" s="131" t="s">
        <v>303</v>
      </c>
      <c r="D222" s="17">
        <v>21</v>
      </c>
      <c r="E222" s="17">
        <v>0</v>
      </c>
      <c r="F222" s="17">
        <v>0</v>
      </c>
      <c r="G222" s="17">
        <v>0</v>
      </c>
      <c r="H222" s="17">
        <v>4</v>
      </c>
      <c r="I222" s="17">
        <v>2</v>
      </c>
      <c r="J222" s="17">
        <v>3</v>
      </c>
      <c r="K222" s="17">
        <v>6</v>
      </c>
      <c r="L222" s="17">
        <v>6</v>
      </c>
      <c r="M222" s="17">
        <v>0</v>
      </c>
      <c r="N222" s="17">
        <v>12</v>
      </c>
      <c r="O222" s="17">
        <v>2</v>
      </c>
      <c r="P222" s="17">
        <v>0</v>
      </c>
      <c r="Q222" s="17">
        <v>5</v>
      </c>
      <c r="R222" s="17">
        <v>3</v>
      </c>
      <c r="S222" s="17">
        <v>1</v>
      </c>
      <c r="T222" s="17">
        <v>1</v>
      </c>
      <c r="U222" s="17">
        <v>0</v>
      </c>
      <c r="V222" s="17">
        <v>3</v>
      </c>
      <c r="W222" s="17">
        <v>2</v>
      </c>
      <c r="X222" s="17">
        <v>1</v>
      </c>
      <c r="Y222" s="17">
        <v>0</v>
      </c>
      <c r="Z222" s="17">
        <v>0</v>
      </c>
      <c r="AA222" s="17">
        <v>0</v>
      </c>
      <c r="AB222" s="17">
        <v>0</v>
      </c>
      <c r="AC222" s="17">
        <v>0.33333333333333331</v>
      </c>
      <c r="AD222" s="17">
        <v>3</v>
      </c>
      <c r="AE222" s="17">
        <v>2</v>
      </c>
      <c r="AF222" s="17">
        <v>1</v>
      </c>
      <c r="AG222" s="17">
        <v>0</v>
      </c>
      <c r="AH222" s="17">
        <v>0</v>
      </c>
      <c r="AI222" s="17">
        <v>0</v>
      </c>
      <c r="AJ222" s="17">
        <v>0</v>
      </c>
      <c r="AK222" s="17">
        <v>0.33333333333333331</v>
      </c>
    </row>
    <row r="223" spans="1:37" ht="15" customHeight="1" x14ac:dyDescent="0.15">
      <c r="A223" s="13"/>
      <c r="B223" s="25" t="s">
        <v>10</v>
      </c>
      <c r="C223" s="131" t="s">
        <v>302</v>
      </c>
      <c r="D223" s="17">
        <v>370</v>
      </c>
      <c r="E223" s="17">
        <v>3</v>
      </c>
      <c r="F223" s="17">
        <v>10</v>
      </c>
      <c r="G223" s="17">
        <v>15</v>
      </c>
      <c r="H223" s="17">
        <v>75</v>
      </c>
      <c r="I223" s="17">
        <v>65</v>
      </c>
      <c r="J223" s="17">
        <v>73</v>
      </c>
      <c r="K223" s="17">
        <v>70</v>
      </c>
      <c r="L223" s="17">
        <v>58</v>
      </c>
      <c r="M223" s="17">
        <v>1</v>
      </c>
      <c r="N223" s="17">
        <v>320</v>
      </c>
      <c r="O223" s="17">
        <v>23</v>
      </c>
      <c r="P223" s="17">
        <v>55</v>
      </c>
      <c r="Q223" s="17">
        <v>91</v>
      </c>
      <c r="R223" s="17">
        <v>73</v>
      </c>
      <c r="S223" s="17">
        <v>50</v>
      </c>
      <c r="T223" s="17">
        <v>13</v>
      </c>
      <c r="U223" s="17">
        <v>15</v>
      </c>
      <c r="V223" s="17">
        <v>26</v>
      </c>
      <c r="W223" s="17">
        <v>6</v>
      </c>
      <c r="X223" s="17">
        <v>13</v>
      </c>
      <c r="Y223" s="17">
        <v>1</v>
      </c>
      <c r="Z223" s="17">
        <v>1</v>
      </c>
      <c r="AA223" s="17">
        <v>0</v>
      </c>
      <c r="AB223" s="17">
        <v>5</v>
      </c>
      <c r="AC223" s="17">
        <v>1.6666666666666667</v>
      </c>
      <c r="AD223" s="17">
        <v>26</v>
      </c>
      <c r="AE223" s="17">
        <v>17</v>
      </c>
      <c r="AF223" s="17">
        <v>2</v>
      </c>
      <c r="AG223" s="17">
        <v>1</v>
      </c>
      <c r="AH223" s="17">
        <v>1</v>
      </c>
      <c r="AI223" s="17">
        <v>1</v>
      </c>
      <c r="AJ223" s="17">
        <v>4</v>
      </c>
      <c r="AK223" s="17">
        <v>0.63636363636363635</v>
      </c>
    </row>
    <row r="224" spans="1:37" ht="15" customHeight="1" x14ac:dyDescent="0.15">
      <c r="A224" s="13"/>
      <c r="B224" s="25"/>
      <c r="C224" s="131" t="s">
        <v>301</v>
      </c>
      <c r="D224" s="17">
        <v>2617</v>
      </c>
      <c r="E224" s="17">
        <v>6</v>
      </c>
      <c r="F224" s="17">
        <v>63</v>
      </c>
      <c r="G224" s="17">
        <v>69</v>
      </c>
      <c r="H224" s="17">
        <v>549</v>
      </c>
      <c r="I224" s="17">
        <v>526</v>
      </c>
      <c r="J224" s="17">
        <v>548</v>
      </c>
      <c r="K224" s="17">
        <v>530</v>
      </c>
      <c r="L224" s="17">
        <v>318</v>
      </c>
      <c r="M224" s="17">
        <v>8</v>
      </c>
      <c r="N224" s="17">
        <v>1944</v>
      </c>
      <c r="O224" s="17">
        <v>101</v>
      </c>
      <c r="P224" s="17">
        <v>227</v>
      </c>
      <c r="Q224" s="17">
        <v>597</v>
      </c>
      <c r="R224" s="17">
        <v>602</v>
      </c>
      <c r="S224" s="17">
        <v>249</v>
      </c>
      <c r="T224" s="17">
        <v>34</v>
      </c>
      <c r="U224" s="17">
        <v>134</v>
      </c>
      <c r="V224" s="17">
        <v>115</v>
      </c>
      <c r="W224" s="17">
        <v>18</v>
      </c>
      <c r="X224" s="17">
        <v>42</v>
      </c>
      <c r="Y224" s="17">
        <v>21</v>
      </c>
      <c r="Z224" s="17">
        <v>4</v>
      </c>
      <c r="AA224" s="17">
        <v>7</v>
      </c>
      <c r="AB224" s="17">
        <v>23</v>
      </c>
      <c r="AC224" s="17">
        <v>3.1086956521739131</v>
      </c>
      <c r="AD224" s="17">
        <v>115</v>
      </c>
      <c r="AE224" s="17">
        <v>73</v>
      </c>
      <c r="AF224" s="17">
        <v>18</v>
      </c>
      <c r="AG224" s="17">
        <v>5</v>
      </c>
      <c r="AH224" s="17">
        <v>3</v>
      </c>
      <c r="AI224" s="17">
        <v>9</v>
      </c>
      <c r="AJ224" s="17">
        <v>7</v>
      </c>
      <c r="AK224" s="17">
        <v>0.83333333333333337</v>
      </c>
    </row>
    <row r="225" spans="1:37" ht="15" customHeight="1" x14ac:dyDescent="0.15">
      <c r="A225" s="13"/>
      <c r="B225" s="25"/>
      <c r="C225" s="131" t="s">
        <v>300</v>
      </c>
      <c r="D225" s="17">
        <v>4084</v>
      </c>
      <c r="E225" s="17">
        <v>30</v>
      </c>
      <c r="F225" s="17">
        <v>215</v>
      </c>
      <c r="G225" s="17">
        <v>212</v>
      </c>
      <c r="H225" s="17">
        <v>832</v>
      </c>
      <c r="I225" s="17">
        <v>803</v>
      </c>
      <c r="J225" s="17">
        <v>733</v>
      </c>
      <c r="K225" s="17">
        <v>739</v>
      </c>
      <c r="L225" s="17">
        <v>494</v>
      </c>
      <c r="M225" s="17">
        <v>26</v>
      </c>
      <c r="N225" s="17">
        <v>3543</v>
      </c>
      <c r="O225" s="17">
        <v>282</v>
      </c>
      <c r="P225" s="17">
        <v>470</v>
      </c>
      <c r="Q225" s="17">
        <v>1041</v>
      </c>
      <c r="R225" s="17">
        <v>818</v>
      </c>
      <c r="S225" s="17">
        <v>332</v>
      </c>
      <c r="T225" s="17">
        <v>92</v>
      </c>
      <c r="U225" s="17">
        <v>508</v>
      </c>
      <c r="V225" s="17">
        <v>148</v>
      </c>
      <c r="W225" s="17">
        <v>13</v>
      </c>
      <c r="X225" s="17">
        <v>59</v>
      </c>
      <c r="Y225" s="17">
        <v>41</v>
      </c>
      <c r="Z225" s="17">
        <v>11</v>
      </c>
      <c r="AA225" s="17">
        <v>1</v>
      </c>
      <c r="AB225" s="17">
        <v>23</v>
      </c>
      <c r="AC225" s="17">
        <v>3.2719999999999998</v>
      </c>
      <c r="AD225" s="17">
        <v>148</v>
      </c>
      <c r="AE225" s="17">
        <v>90</v>
      </c>
      <c r="AF225" s="17">
        <v>30</v>
      </c>
      <c r="AG225" s="17">
        <v>11</v>
      </c>
      <c r="AH225" s="17">
        <v>4</v>
      </c>
      <c r="AI225" s="17">
        <v>5</v>
      </c>
      <c r="AJ225" s="17">
        <v>8</v>
      </c>
      <c r="AK225" s="17">
        <v>0.65</v>
      </c>
    </row>
    <row r="226" spans="1:37" ht="15" customHeight="1" x14ac:dyDescent="0.15">
      <c r="A226" s="13"/>
      <c r="B226" s="25"/>
      <c r="C226" s="131" t="s">
        <v>299</v>
      </c>
      <c r="D226" s="17">
        <v>7699</v>
      </c>
      <c r="E226" s="17">
        <v>97</v>
      </c>
      <c r="F226" s="17">
        <v>490</v>
      </c>
      <c r="G226" s="17">
        <v>459</v>
      </c>
      <c r="H226" s="17">
        <v>1636</v>
      </c>
      <c r="I226" s="17">
        <v>1467</v>
      </c>
      <c r="J226" s="17">
        <v>1352</v>
      </c>
      <c r="K226" s="17">
        <v>1311</v>
      </c>
      <c r="L226" s="17">
        <v>841</v>
      </c>
      <c r="M226" s="17">
        <v>46</v>
      </c>
      <c r="N226" s="17">
        <v>6821</v>
      </c>
      <c r="O226" s="17">
        <v>660</v>
      </c>
      <c r="P226" s="17">
        <v>958</v>
      </c>
      <c r="Q226" s="17">
        <v>1963</v>
      </c>
      <c r="R226" s="17">
        <v>1351</v>
      </c>
      <c r="S226" s="17">
        <v>578</v>
      </c>
      <c r="T226" s="17">
        <v>143</v>
      </c>
      <c r="U226" s="17">
        <v>1168</v>
      </c>
      <c r="V226" s="17">
        <v>194</v>
      </c>
      <c r="W226" s="17">
        <v>14</v>
      </c>
      <c r="X226" s="17">
        <v>54</v>
      </c>
      <c r="Y226" s="17">
        <v>52</v>
      </c>
      <c r="Z226" s="17">
        <v>24</v>
      </c>
      <c r="AA226" s="17">
        <v>17</v>
      </c>
      <c r="AB226" s="17">
        <v>33</v>
      </c>
      <c r="AC226" s="17">
        <v>4.8944099378881987</v>
      </c>
      <c r="AD226" s="17">
        <v>194</v>
      </c>
      <c r="AE226" s="17">
        <v>106</v>
      </c>
      <c r="AF226" s="17">
        <v>33</v>
      </c>
      <c r="AG226" s="17">
        <v>17</v>
      </c>
      <c r="AH226" s="17">
        <v>9</v>
      </c>
      <c r="AI226" s="17">
        <v>19</v>
      </c>
      <c r="AJ226" s="17">
        <v>10</v>
      </c>
      <c r="AK226" s="17">
        <v>1.326086956521739</v>
      </c>
    </row>
    <row r="227" spans="1:37" ht="15" customHeight="1" x14ac:dyDescent="0.15">
      <c r="A227" s="13"/>
      <c r="B227" s="25"/>
      <c r="C227" s="131" t="s">
        <v>298</v>
      </c>
      <c r="D227" s="17">
        <v>13297</v>
      </c>
      <c r="E227" s="17">
        <v>124</v>
      </c>
      <c r="F227" s="17">
        <v>825</v>
      </c>
      <c r="G227" s="17">
        <v>684</v>
      </c>
      <c r="H227" s="17">
        <v>3012</v>
      </c>
      <c r="I227" s="17">
        <v>2559</v>
      </c>
      <c r="J227" s="17">
        <v>2294</v>
      </c>
      <c r="K227" s="17">
        <v>2339</v>
      </c>
      <c r="L227" s="17">
        <v>1386</v>
      </c>
      <c r="M227" s="17">
        <v>74</v>
      </c>
      <c r="N227" s="17">
        <v>11570</v>
      </c>
      <c r="O227" s="17">
        <v>773</v>
      </c>
      <c r="P227" s="17">
        <v>1453</v>
      </c>
      <c r="Q227" s="17">
        <v>3315</v>
      </c>
      <c r="R227" s="17">
        <v>2428</v>
      </c>
      <c r="S227" s="17">
        <v>1109</v>
      </c>
      <c r="T227" s="17">
        <v>343</v>
      </c>
      <c r="U227" s="17">
        <v>2149</v>
      </c>
      <c r="V227" s="17">
        <v>283</v>
      </c>
      <c r="W227" s="17">
        <v>11</v>
      </c>
      <c r="X227" s="17">
        <v>64</v>
      </c>
      <c r="Y227" s="17">
        <v>75</v>
      </c>
      <c r="Z227" s="17">
        <v>37</v>
      </c>
      <c r="AA227" s="17">
        <v>33</v>
      </c>
      <c r="AB227" s="17">
        <v>63</v>
      </c>
      <c r="AC227" s="17">
        <v>5.6136363636363633</v>
      </c>
      <c r="AD227" s="17">
        <v>283</v>
      </c>
      <c r="AE227" s="17">
        <v>144</v>
      </c>
      <c r="AF227" s="17">
        <v>42</v>
      </c>
      <c r="AG227" s="17">
        <v>31</v>
      </c>
      <c r="AH227" s="17">
        <v>16</v>
      </c>
      <c r="AI227" s="17">
        <v>35</v>
      </c>
      <c r="AJ227" s="17">
        <v>15</v>
      </c>
      <c r="AK227" s="17">
        <v>1.4962686567164178</v>
      </c>
    </row>
    <row r="228" spans="1:37" ht="15" customHeight="1" x14ac:dyDescent="0.15">
      <c r="A228" s="13"/>
      <c r="B228" s="25"/>
      <c r="C228" s="131" t="s">
        <v>297</v>
      </c>
      <c r="D228" s="17">
        <v>17057</v>
      </c>
      <c r="E228" s="17">
        <v>249</v>
      </c>
      <c r="F228" s="17">
        <v>1179</v>
      </c>
      <c r="G228" s="17">
        <v>926</v>
      </c>
      <c r="H228" s="17">
        <v>4017</v>
      </c>
      <c r="I228" s="17">
        <v>3234</v>
      </c>
      <c r="J228" s="17">
        <v>2781</v>
      </c>
      <c r="K228" s="17">
        <v>2904</v>
      </c>
      <c r="L228" s="17">
        <v>1665</v>
      </c>
      <c r="M228" s="17">
        <v>102</v>
      </c>
      <c r="N228" s="17">
        <v>15424</v>
      </c>
      <c r="O228" s="17">
        <v>1211</v>
      </c>
      <c r="P228" s="17">
        <v>2371</v>
      </c>
      <c r="Q228" s="17">
        <v>4758</v>
      </c>
      <c r="R228" s="17">
        <v>3242</v>
      </c>
      <c r="S228" s="17">
        <v>1370</v>
      </c>
      <c r="T228" s="17">
        <v>398</v>
      </c>
      <c r="U228" s="17">
        <v>2074</v>
      </c>
      <c r="V228" s="17">
        <v>289</v>
      </c>
      <c r="W228" s="17">
        <v>14</v>
      </c>
      <c r="X228" s="17">
        <v>54</v>
      </c>
      <c r="Y228" s="17">
        <v>47</v>
      </c>
      <c r="Z228" s="17">
        <v>61</v>
      </c>
      <c r="AA228" s="17">
        <v>59</v>
      </c>
      <c r="AB228" s="17">
        <v>54</v>
      </c>
      <c r="AC228" s="17">
        <v>6.8553191489361698</v>
      </c>
      <c r="AD228" s="17">
        <v>289</v>
      </c>
      <c r="AE228" s="17">
        <v>138</v>
      </c>
      <c r="AF228" s="17">
        <v>54</v>
      </c>
      <c r="AG228" s="17">
        <v>24</v>
      </c>
      <c r="AH228" s="17">
        <v>12</v>
      </c>
      <c r="AI228" s="17">
        <v>38</v>
      </c>
      <c r="AJ228" s="17">
        <v>23</v>
      </c>
      <c r="AK228" s="17">
        <v>1.6541353383458646</v>
      </c>
    </row>
    <row r="229" spans="1:37" ht="15" customHeight="1" x14ac:dyDescent="0.15">
      <c r="A229" s="13"/>
      <c r="B229" s="25"/>
      <c r="C229" s="131" t="s">
        <v>296</v>
      </c>
      <c r="D229" s="17">
        <v>6205</v>
      </c>
      <c r="E229" s="17">
        <v>223</v>
      </c>
      <c r="F229" s="17">
        <v>416</v>
      </c>
      <c r="G229" s="17">
        <v>318</v>
      </c>
      <c r="H229" s="17">
        <v>1332</v>
      </c>
      <c r="I229" s="17">
        <v>1096</v>
      </c>
      <c r="J229" s="17">
        <v>929</v>
      </c>
      <c r="K229" s="17">
        <v>1131</v>
      </c>
      <c r="L229" s="17">
        <v>681</v>
      </c>
      <c r="M229" s="17">
        <v>79</v>
      </c>
      <c r="N229" s="17">
        <v>5600</v>
      </c>
      <c r="O229" s="17">
        <v>405</v>
      </c>
      <c r="P229" s="17">
        <v>714</v>
      </c>
      <c r="Q229" s="17">
        <v>1642</v>
      </c>
      <c r="R229" s="17">
        <v>1273</v>
      </c>
      <c r="S229" s="17">
        <v>522</v>
      </c>
      <c r="T229" s="17">
        <v>169</v>
      </c>
      <c r="U229" s="17">
        <v>875</v>
      </c>
      <c r="V229" s="17">
        <v>87</v>
      </c>
      <c r="W229" s="17">
        <v>1</v>
      </c>
      <c r="X229" s="17">
        <v>11</v>
      </c>
      <c r="Y229" s="17">
        <v>16</v>
      </c>
      <c r="Z229" s="17">
        <v>18</v>
      </c>
      <c r="AA229" s="17">
        <v>26</v>
      </c>
      <c r="AB229" s="17">
        <v>15</v>
      </c>
      <c r="AC229" s="17">
        <v>8.3194444444444446</v>
      </c>
      <c r="AD229" s="17">
        <v>87</v>
      </c>
      <c r="AE229" s="17">
        <v>20</v>
      </c>
      <c r="AF229" s="17">
        <v>20</v>
      </c>
      <c r="AG229" s="17">
        <v>13</v>
      </c>
      <c r="AH229" s="17">
        <v>9</v>
      </c>
      <c r="AI229" s="17">
        <v>8</v>
      </c>
      <c r="AJ229" s="17">
        <v>17</v>
      </c>
      <c r="AK229" s="17">
        <v>1.9571428571428571</v>
      </c>
    </row>
    <row r="230" spans="1:37" ht="15" customHeight="1" x14ac:dyDescent="0.15">
      <c r="A230" s="13"/>
      <c r="B230" s="25"/>
      <c r="C230" s="131" t="s">
        <v>295</v>
      </c>
      <c r="D230" s="17">
        <v>9331</v>
      </c>
      <c r="E230" s="17">
        <v>1806</v>
      </c>
      <c r="F230" s="17">
        <v>727</v>
      </c>
      <c r="G230" s="17">
        <v>573</v>
      </c>
      <c r="H230" s="17">
        <v>1744</v>
      </c>
      <c r="I230" s="17">
        <v>1314</v>
      </c>
      <c r="J230" s="17">
        <v>1115</v>
      </c>
      <c r="K230" s="17">
        <v>1243</v>
      </c>
      <c r="L230" s="17">
        <v>741</v>
      </c>
      <c r="M230" s="17">
        <v>68</v>
      </c>
      <c r="N230" s="17">
        <v>7421</v>
      </c>
      <c r="O230" s="17">
        <v>1817</v>
      </c>
      <c r="P230" s="17">
        <v>990</v>
      </c>
      <c r="Q230" s="17">
        <v>1983</v>
      </c>
      <c r="R230" s="17">
        <v>1350</v>
      </c>
      <c r="S230" s="17">
        <v>517</v>
      </c>
      <c r="T230" s="17">
        <v>136</v>
      </c>
      <c r="U230" s="17">
        <v>628</v>
      </c>
      <c r="V230" s="17">
        <v>81</v>
      </c>
      <c r="W230" s="17">
        <v>1</v>
      </c>
      <c r="X230" s="17">
        <v>3</v>
      </c>
      <c r="Y230" s="17">
        <v>11</v>
      </c>
      <c r="Z230" s="17">
        <v>13</v>
      </c>
      <c r="AA230" s="17">
        <v>33</v>
      </c>
      <c r="AB230" s="17">
        <v>20</v>
      </c>
      <c r="AC230" s="17">
        <v>12.114754098360656</v>
      </c>
      <c r="AD230" s="17">
        <v>81</v>
      </c>
      <c r="AE230" s="17">
        <v>21</v>
      </c>
      <c r="AF230" s="17">
        <v>11</v>
      </c>
      <c r="AG230" s="17">
        <v>11</v>
      </c>
      <c r="AH230" s="17">
        <v>5</v>
      </c>
      <c r="AI230" s="17">
        <v>21</v>
      </c>
      <c r="AJ230" s="17">
        <v>12</v>
      </c>
      <c r="AK230" s="17">
        <v>3.0144927536231885</v>
      </c>
    </row>
    <row r="231" spans="1:37" ht="15" customHeight="1" x14ac:dyDescent="0.15">
      <c r="A231" s="13"/>
      <c r="B231" s="26"/>
      <c r="C231" s="129" t="s">
        <v>138</v>
      </c>
      <c r="D231" s="17">
        <v>355</v>
      </c>
      <c r="E231" s="17">
        <v>2</v>
      </c>
      <c r="F231" s="17">
        <v>29</v>
      </c>
      <c r="G231" s="17">
        <v>9</v>
      </c>
      <c r="H231" s="17">
        <v>92</v>
      </c>
      <c r="I231" s="17">
        <v>64</v>
      </c>
      <c r="J231" s="17">
        <v>55</v>
      </c>
      <c r="K231" s="17">
        <v>67</v>
      </c>
      <c r="L231" s="17">
        <v>33</v>
      </c>
      <c r="M231" s="17">
        <v>4</v>
      </c>
      <c r="N231" s="17">
        <v>233</v>
      </c>
      <c r="O231" s="17">
        <v>26</v>
      </c>
      <c r="P231" s="17">
        <v>54</v>
      </c>
      <c r="Q231" s="17">
        <v>63</v>
      </c>
      <c r="R231" s="17">
        <v>73</v>
      </c>
      <c r="S231" s="17">
        <v>14</v>
      </c>
      <c r="T231" s="17">
        <v>1</v>
      </c>
      <c r="U231" s="17">
        <v>2</v>
      </c>
      <c r="V231" s="17">
        <v>12</v>
      </c>
      <c r="W231" s="17">
        <v>1</v>
      </c>
      <c r="X231" s="17">
        <v>1</v>
      </c>
      <c r="Y231" s="17">
        <v>2</v>
      </c>
      <c r="Z231" s="17">
        <v>1</v>
      </c>
      <c r="AA231" s="17">
        <v>2</v>
      </c>
      <c r="AB231" s="17">
        <v>5</v>
      </c>
      <c r="AC231" s="17">
        <v>6.4285714285714288</v>
      </c>
      <c r="AD231" s="17">
        <v>12</v>
      </c>
      <c r="AE231" s="17">
        <v>6</v>
      </c>
      <c r="AF231" s="17">
        <v>1</v>
      </c>
      <c r="AG231" s="17">
        <v>1</v>
      </c>
      <c r="AH231" s="17">
        <v>0</v>
      </c>
      <c r="AI231" s="17">
        <v>1</v>
      </c>
      <c r="AJ231" s="17">
        <v>3</v>
      </c>
      <c r="AK231" s="17">
        <v>0.77777777777777779</v>
      </c>
    </row>
    <row r="232" spans="1:37" ht="15" customHeight="1" x14ac:dyDescent="0.15">
      <c r="A232" s="13"/>
      <c r="B232" s="14" t="s">
        <v>2</v>
      </c>
      <c r="C232" s="53" t="s">
        <v>90</v>
      </c>
      <c r="D232" s="17">
        <v>20909</v>
      </c>
      <c r="E232" s="17">
        <v>741</v>
      </c>
      <c r="F232" s="17">
        <v>544</v>
      </c>
      <c r="G232" s="17">
        <v>637</v>
      </c>
      <c r="H232" s="17">
        <v>3553</v>
      </c>
      <c r="I232" s="17">
        <v>3951</v>
      </c>
      <c r="J232" s="17">
        <v>3962</v>
      </c>
      <c r="K232" s="17">
        <v>4179</v>
      </c>
      <c r="L232" s="17">
        <v>3018</v>
      </c>
      <c r="M232" s="17">
        <v>324</v>
      </c>
      <c r="N232" s="17">
        <v>16048</v>
      </c>
      <c r="O232" s="17">
        <v>1523</v>
      </c>
      <c r="P232" s="17">
        <v>2087</v>
      </c>
      <c r="Q232" s="17">
        <v>3757</v>
      </c>
      <c r="R232" s="17">
        <v>3414</v>
      </c>
      <c r="S232" s="17">
        <v>1687</v>
      </c>
      <c r="T232" s="17">
        <v>487</v>
      </c>
      <c r="U232" s="17">
        <v>3093</v>
      </c>
      <c r="V232" s="17">
        <v>847</v>
      </c>
      <c r="W232" s="17">
        <v>207</v>
      </c>
      <c r="X232" s="17">
        <v>262</v>
      </c>
      <c r="Y232" s="17">
        <v>68</v>
      </c>
      <c r="Z232" s="17">
        <v>44</v>
      </c>
      <c r="AA232" s="17">
        <v>47</v>
      </c>
      <c r="AB232" s="17">
        <v>219</v>
      </c>
      <c r="AC232" s="17">
        <v>3.0509554140127388</v>
      </c>
      <c r="AD232" s="17">
        <v>847</v>
      </c>
      <c r="AE232" s="17">
        <v>520</v>
      </c>
      <c r="AF232" s="17">
        <v>80</v>
      </c>
      <c r="AG232" s="17">
        <v>38</v>
      </c>
      <c r="AH232" s="17">
        <v>16</v>
      </c>
      <c r="AI232" s="17">
        <v>51</v>
      </c>
      <c r="AJ232" s="17">
        <v>142</v>
      </c>
      <c r="AK232" s="17">
        <v>0.97163120567375882</v>
      </c>
    </row>
    <row r="233" spans="1:37" ht="15" customHeight="1" x14ac:dyDescent="0.15">
      <c r="A233" s="13"/>
      <c r="B233" s="14" t="s">
        <v>3</v>
      </c>
      <c r="C233" s="132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</row>
    <row r="234" spans="1:37" ht="15" customHeight="1" x14ac:dyDescent="0.15">
      <c r="A234" s="13"/>
      <c r="B234" s="14" t="s">
        <v>4</v>
      </c>
      <c r="C234" s="131" t="s">
        <v>303</v>
      </c>
      <c r="D234" s="17">
        <v>456</v>
      </c>
      <c r="E234" s="17">
        <v>11</v>
      </c>
      <c r="F234" s="17">
        <v>9</v>
      </c>
      <c r="G234" s="17">
        <v>11</v>
      </c>
      <c r="H234" s="17">
        <v>79</v>
      </c>
      <c r="I234" s="17">
        <v>83</v>
      </c>
      <c r="J234" s="17">
        <v>108</v>
      </c>
      <c r="K234" s="17">
        <v>76</v>
      </c>
      <c r="L234" s="17">
        <v>66</v>
      </c>
      <c r="M234" s="17">
        <v>13</v>
      </c>
      <c r="N234" s="17">
        <v>409</v>
      </c>
      <c r="O234" s="17">
        <v>45</v>
      </c>
      <c r="P234" s="17">
        <v>54</v>
      </c>
      <c r="Q234" s="17">
        <v>101</v>
      </c>
      <c r="R234" s="17">
        <v>90</v>
      </c>
      <c r="S234" s="17">
        <v>41</v>
      </c>
      <c r="T234" s="17">
        <v>11</v>
      </c>
      <c r="U234" s="17">
        <v>67</v>
      </c>
      <c r="V234" s="17">
        <v>72</v>
      </c>
      <c r="W234" s="17">
        <v>38</v>
      </c>
      <c r="X234" s="17">
        <v>21</v>
      </c>
      <c r="Y234" s="17">
        <v>2</v>
      </c>
      <c r="Z234" s="17">
        <v>0</v>
      </c>
      <c r="AA234" s="17">
        <v>0</v>
      </c>
      <c r="AB234" s="17">
        <v>11</v>
      </c>
      <c r="AC234" s="17">
        <v>0.68852459016393441</v>
      </c>
      <c r="AD234" s="17">
        <v>72</v>
      </c>
      <c r="AE234" s="17">
        <v>58</v>
      </c>
      <c r="AF234" s="17">
        <v>5</v>
      </c>
      <c r="AG234" s="17">
        <v>0</v>
      </c>
      <c r="AH234" s="17">
        <v>0</v>
      </c>
      <c r="AI234" s="17">
        <v>0</v>
      </c>
      <c r="AJ234" s="17">
        <v>9</v>
      </c>
      <c r="AK234" s="17">
        <v>7.9365079365079361E-2</v>
      </c>
    </row>
    <row r="235" spans="1:37" ht="15" customHeight="1" x14ac:dyDescent="0.15">
      <c r="A235" s="13"/>
      <c r="B235" s="14"/>
      <c r="C235" s="131" t="s">
        <v>302</v>
      </c>
      <c r="D235" s="17">
        <v>2849</v>
      </c>
      <c r="E235" s="17">
        <v>43</v>
      </c>
      <c r="F235" s="17">
        <v>36</v>
      </c>
      <c r="G235" s="17">
        <v>65</v>
      </c>
      <c r="H235" s="17">
        <v>412</v>
      </c>
      <c r="I235" s="17">
        <v>536</v>
      </c>
      <c r="J235" s="17">
        <v>602</v>
      </c>
      <c r="K235" s="17">
        <v>643</v>
      </c>
      <c r="L235" s="17">
        <v>450</v>
      </c>
      <c r="M235" s="17">
        <v>62</v>
      </c>
      <c r="N235" s="17">
        <v>2180</v>
      </c>
      <c r="O235" s="17">
        <v>177</v>
      </c>
      <c r="P235" s="17">
        <v>280</v>
      </c>
      <c r="Q235" s="17">
        <v>499</v>
      </c>
      <c r="R235" s="17">
        <v>533</v>
      </c>
      <c r="S235" s="17">
        <v>245</v>
      </c>
      <c r="T235" s="17">
        <v>66</v>
      </c>
      <c r="U235" s="17">
        <v>380</v>
      </c>
      <c r="V235" s="17">
        <v>225</v>
      </c>
      <c r="W235" s="17">
        <v>78</v>
      </c>
      <c r="X235" s="17">
        <v>79</v>
      </c>
      <c r="Y235" s="17">
        <v>14</v>
      </c>
      <c r="Z235" s="17">
        <v>1</v>
      </c>
      <c r="AA235" s="17">
        <v>2</v>
      </c>
      <c r="AB235" s="17">
        <v>51</v>
      </c>
      <c r="AC235" s="17">
        <v>1.2758620689655173</v>
      </c>
      <c r="AD235" s="17">
        <v>225</v>
      </c>
      <c r="AE235" s="17">
        <v>159</v>
      </c>
      <c r="AF235" s="17">
        <v>22</v>
      </c>
      <c r="AG235" s="17">
        <v>4</v>
      </c>
      <c r="AH235" s="17">
        <v>3</v>
      </c>
      <c r="AI235" s="17">
        <v>4</v>
      </c>
      <c r="AJ235" s="17">
        <v>33</v>
      </c>
      <c r="AK235" s="17">
        <v>0.32291666666666669</v>
      </c>
    </row>
    <row r="236" spans="1:37" ht="15" customHeight="1" x14ac:dyDescent="0.15">
      <c r="A236" s="13"/>
      <c r="B236" s="14"/>
      <c r="C236" s="131" t="s">
        <v>301</v>
      </c>
      <c r="D236" s="17">
        <v>4302</v>
      </c>
      <c r="E236" s="17">
        <v>71</v>
      </c>
      <c r="F236" s="17">
        <v>57</v>
      </c>
      <c r="G236" s="17">
        <v>71</v>
      </c>
      <c r="H236" s="17">
        <v>682</v>
      </c>
      <c r="I236" s="17">
        <v>823</v>
      </c>
      <c r="J236" s="17">
        <v>847</v>
      </c>
      <c r="K236" s="17">
        <v>880</v>
      </c>
      <c r="L236" s="17">
        <v>807</v>
      </c>
      <c r="M236" s="17">
        <v>64</v>
      </c>
      <c r="N236" s="17">
        <v>3351</v>
      </c>
      <c r="O236" s="17">
        <v>276</v>
      </c>
      <c r="P236" s="17">
        <v>417</v>
      </c>
      <c r="Q236" s="17">
        <v>766</v>
      </c>
      <c r="R236" s="17">
        <v>783</v>
      </c>
      <c r="S236" s="17">
        <v>403</v>
      </c>
      <c r="T236" s="17">
        <v>101</v>
      </c>
      <c r="U236" s="17">
        <v>605</v>
      </c>
      <c r="V236" s="17">
        <v>212</v>
      </c>
      <c r="W236" s="17">
        <v>42</v>
      </c>
      <c r="X236" s="17">
        <v>74</v>
      </c>
      <c r="Y236" s="17">
        <v>23</v>
      </c>
      <c r="Z236" s="17">
        <v>11</v>
      </c>
      <c r="AA236" s="17">
        <v>11</v>
      </c>
      <c r="AB236" s="17">
        <v>51</v>
      </c>
      <c r="AC236" s="17">
        <v>3.2360248447204967</v>
      </c>
      <c r="AD236" s="17">
        <v>212</v>
      </c>
      <c r="AE236" s="17">
        <v>126</v>
      </c>
      <c r="AF236" s="17">
        <v>21</v>
      </c>
      <c r="AG236" s="17">
        <v>11</v>
      </c>
      <c r="AH236" s="17">
        <v>4</v>
      </c>
      <c r="AI236" s="17">
        <v>16</v>
      </c>
      <c r="AJ236" s="17">
        <v>34</v>
      </c>
      <c r="AK236" s="17">
        <v>1.2359550561797752</v>
      </c>
    </row>
    <row r="237" spans="1:37" ht="15" customHeight="1" x14ac:dyDescent="0.15">
      <c r="A237" s="13"/>
      <c r="B237" s="14"/>
      <c r="C237" s="131" t="s">
        <v>300</v>
      </c>
      <c r="D237" s="17">
        <v>3495</v>
      </c>
      <c r="E237" s="17">
        <v>50</v>
      </c>
      <c r="F237" s="17">
        <v>56</v>
      </c>
      <c r="G237" s="17">
        <v>84</v>
      </c>
      <c r="H237" s="17">
        <v>541</v>
      </c>
      <c r="I237" s="17">
        <v>742</v>
      </c>
      <c r="J237" s="17">
        <v>686</v>
      </c>
      <c r="K237" s="17">
        <v>779</v>
      </c>
      <c r="L237" s="17">
        <v>525</v>
      </c>
      <c r="M237" s="17">
        <v>32</v>
      </c>
      <c r="N237" s="17">
        <v>2358</v>
      </c>
      <c r="O237" s="17">
        <v>210</v>
      </c>
      <c r="P237" s="17">
        <v>304</v>
      </c>
      <c r="Q237" s="17">
        <v>529</v>
      </c>
      <c r="R237" s="17">
        <v>452</v>
      </c>
      <c r="S237" s="17">
        <v>249</v>
      </c>
      <c r="T237" s="17">
        <v>96</v>
      </c>
      <c r="U237" s="17">
        <v>518</v>
      </c>
      <c r="V237" s="17">
        <v>123</v>
      </c>
      <c r="W237" s="17">
        <v>18</v>
      </c>
      <c r="X237" s="17">
        <v>31</v>
      </c>
      <c r="Y237" s="17">
        <v>11</v>
      </c>
      <c r="Z237" s="17">
        <v>12</v>
      </c>
      <c r="AA237" s="17">
        <v>13</v>
      </c>
      <c r="AB237" s="17">
        <v>38</v>
      </c>
      <c r="AC237" s="17">
        <v>4.447058823529412</v>
      </c>
      <c r="AD237" s="17">
        <v>123</v>
      </c>
      <c r="AE237" s="17">
        <v>59</v>
      </c>
      <c r="AF237" s="17">
        <v>10</v>
      </c>
      <c r="AG237" s="17">
        <v>12</v>
      </c>
      <c r="AH237" s="17">
        <v>4</v>
      </c>
      <c r="AI237" s="17">
        <v>10</v>
      </c>
      <c r="AJ237" s="17">
        <v>28</v>
      </c>
      <c r="AK237" s="17">
        <v>1.4105263157894736</v>
      </c>
    </row>
    <row r="238" spans="1:37" ht="15" customHeight="1" x14ac:dyDescent="0.15">
      <c r="A238" s="13"/>
      <c r="B238" s="14"/>
      <c r="C238" s="131" t="s">
        <v>299</v>
      </c>
      <c r="D238" s="17">
        <v>2690</v>
      </c>
      <c r="E238" s="17">
        <v>54</v>
      </c>
      <c r="F238" s="17">
        <v>87</v>
      </c>
      <c r="G238" s="17">
        <v>110</v>
      </c>
      <c r="H238" s="17">
        <v>460</v>
      </c>
      <c r="I238" s="17">
        <v>492</v>
      </c>
      <c r="J238" s="17">
        <v>521</v>
      </c>
      <c r="K238" s="17">
        <v>551</v>
      </c>
      <c r="L238" s="17">
        <v>344</v>
      </c>
      <c r="M238" s="17">
        <v>71</v>
      </c>
      <c r="N238" s="17">
        <v>1736</v>
      </c>
      <c r="O238" s="17">
        <v>134</v>
      </c>
      <c r="P238" s="17">
        <v>200</v>
      </c>
      <c r="Q238" s="17">
        <v>385</v>
      </c>
      <c r="R238" s="17">
        <v>380</v>
      </c>
      <c r="S238" s="17">
        <v>175</v>
      </c>
      <c r="T238" s="17">
        <v>31</v>
      </c>
      <c r="U238" s="17">
        <v>431</v>
      </c>
      <c r="V238" s="17">
        <v>75</v>
      </c>
      <c r="W238" s="17">
        <v>10</v>
      </c>
      <c r="X238" s="17">
        <v>24</v>
      </c>
      <c r="Y238" s="17">
        <v>6</v>
      </c>
      <c r="Z238" s="17">
        <v>9</v>
      </c>
      <c r="AA238" s="17">
        <v>4</v>
      </c>
      <c r="AB238" s="17">
        <v>22</v>
      </c>
      <c r="AC238" s="17">
        <v>4.132075471698113</v>
      </c>
      <c r="AD238" s="17">
        <v>75</v>
      </c>
      <c r="AE238" s="17">
        <v>46</v>
      </c>
      <c r="AF238" s="17">
        <v>5</v>
      </c>
      <c r="AG238" s="17">
        <v>3</v>
      </c>
      <c r="AH238" s="17">
        <v>2</v>
      </c>
      <c r="AI238" s="17">
        <v>7</v>
      </c>
      <c r="AJ238" s="17">
        <v>12</v>
      </c>
      <c r="AK238" s="17">
        <v>1.1111111111111112</v>
      </c>
    </row>
    <row r="239" spans="1:37" ht="15" customHeight="1" x14ac:dyDescent="0.15">
      <c r="A239" s="13"/>
      <c r="B239" s="14"/>
      <c r="C239" s="131" t="s">
        <v>298</v>
      </c>
      <c r="D239" s="17">
        <v>1876</v>
      </c>
      <c r="E239" s="17">
        <v>34</v>
      </c>
      <c r="F239" s="17">
        <v>32</v>
      </c>
      <c r="G239" s="17">
        <v>46</v>
      </c>
      <c r="H239" s="17">
        <v>330</v>
      </c>
      <c r="I239" s="17">
        <v>368</v>
      </c>
      <c r="J239" s="17">
        <v>399</v>
      </c>
      <c r="K239" s="17">
        <v>408</v>
      </c>
      <c r="L239" s="17">
        <v>248</v>
      </c>
      <c r="M239" s="17">
        <v>11</v>
      </c>
      <c r="N239" s="17">
        <v>1527</v>
      </c>
      <c r="O239" s="17">
        <v>123</v>
      </c>
      <c r="P239" s="17">
        <v>223</v>
      </c>
      <c r="Q239" s="17">
        <v>363</v>
      </c>
      <c r="R239" s="17">
        <v>292</v>
      </c>
      <c r="S239" s="17">
        <v>212</v>
      </c>
      <c r="T239" s="17">
        <v>110</v>
      </c>
      <c r="U239" s="17">
        <v>204</v>
      </c>
      <c r="V239" s="17">
        <v>41</v>
      </c>
      <c r="W239" s="17">
        <v>6</v>
      </c>
      <c r="X239" s="17">
        <v>8</v>
      </c>
      <c r="Y239" s="17">
        <v>6</v>
      </c>
      <c r="Z239" s="17">
        <v>3</v>
      </c>
      <c r="AA239" s="17">
        <v>5</v>
      </c>
      <c r="AB239" s="17">
        <v>13</v>
      </c>
      <c r="AC239" s="17">
        <v>5.8214285714285712</v>
      </c>
      <c r="AD239" s="17">
        <v>41</v>
      </c>
      <c r="AE239" s="17">
        <v>21</v>
      </c>
      <c r="AF239" s="17">
        <v>6</v>
      </c>
      <c r="AG239" s="17">
        <v>3</v>
      </c>
      <c r="AH239" s="17">
        <v>1</v>
      </c>
      <c r="AI239" s="17">
        <v>3</v>
      </c>
      <c r="AJ239" s="17">
        <v>7</v>
      </c>
      <c r="AK239" s="17">
        <v>1.2352941176470589</v>
      </c>
    </row>
    <row r="240" spans="1:37" ht="15" customHeight="1" x14ac:dyDescent="0.15">
      <c r="A240" s="13"/>
      <c r="B240" s="14"/>
      <c r="C240" s="131" t="s">
        <v>297</v>
      </c>
      <c r="D240" s="17">
        <v>2556</v>
      </c>
      <c r="E240" s="17">
        <v>127</v>
      </c>
      <c r="F240" s="17">
        <v>82</v>
      </c>
      <c r="G240" s="17">
        <v>110</v>
      </c>
      <c r="H240" s="17">
        <v>479</v>
      </c>
      <c r="I240" s="17">
        <v>448</v>
      </c>
      <c r="J240" s="17">
        <v>436</v>
      </c>
      <c r="K240" s="17">
        <v>486</v>
      </c>
      <c r="L240" s="17">
        <v>350</v>
      </c>
      <c r="M240" s="17">
        <v>38</v>
      </c>
      <c r="N240" s="17">
        <v>2169</v>
      </c>
      <c r="O240" s="17">
        <v>289</v>
      </c>
      <c r="P240" s="17">
        <v>350</v>
      </c>
      <c r="Q240" s="17">
        <v>592</v>
      </c>
      <c r="R240" s="17">
        <v>502</v>
      </c>
      <c r="S240" s="17">
        <v>201</v>
      </c>
      <c r="T240" s="17">
        <v>42</v>
      </c>
      <c r="U240" s="17">
        <v>193</v>
      </c>
      <c r="V240" s="17">
        <v>48</v>
      </c>
      <c r="W240" s="17">
        <v>9</v>
      </c>
      <c r="X240" s="17">
        <v>13</v>
      </c>
      <c r="Y240" s="17">
        <v>2</v>
      </c>
      <c r="Z240" s="17">
        <v>5</v>
      </c>
      <c r="AA240" s="17">
        <v>6</v>
      </c>
      <c r="AB240" s="17">
        <v>13</v>
      </c>
      <c r="AC240" s="17">
        <v>5.6571428571428575</v>
      </c>
      <c r="AD240" s="17">
        <v>48</v>
      </c>
      <c r="AE240" s="17">
        <v>25</v>
      </c>
      <c r="AF240" s="17">
        <v>7</v>
      </c>
      <c r="AG240" s="17">
        <v>3</v>
      </c>
      <c r="AH240" s="17">
        <v>1</v>
      </c>
      <c r="AI240" s="17">
        <v>6</v>
      </c>
      <c r="AJ240" s="17">
        <v>6</v>
      </c>
      <c r="AK240" s="17">
        <v>2.2619047619047619</v>
      </c>
    </row>
    <row r="241" spans="1:37" ht="15" customHeight="1" x14ac:dyDescent="0.15">
      <c r="A241" s="13"/>
      <c r="B241" s="14"/>
      <c r="C241" s="131" t="s">
        <v>296</v>
      </c>
      <c r="D241" s="17">
        <v>1562</v>
      </c>
      <c r="E241" s="17">
        <v>72</v>
      </c>
      <c r="F241" s="17">
        <v>98</v>
      </c>
      <c r="G241" s="17">
        <v>67</v>
      </c>
      <c r="H241" s="17">
        <v>353</v>
      </c>
      <c r="I241" s="17">
        <v>274</v>
      </c>
      <c r="J241" s="17">
        <v>246</v>
      </c>
      <c r="K241" s="17">
        <v>261</v>
      </c>
      <c r="L241" s="17">
        <v>170</v>
      </c>
      <c r="M241" s="17">
        <v>21</v>
      </c>
      <c r="N241" s="17">
        <v>1322</v>
      </c>
      <c r="O241" s="17">
        <v>101</v>
      </c>
      <c r="P241" s="17">
        <v>175</v>
      </c>
      <c r="Q241" s="17">
        <v>380</v>
      </c>
      <c r="R241" s="17">
        <v>298</v>
      </c>
      <c r="S241" s="17">
        <v>113</v>
      </c>
      <c r="T241" s="17">
        <v>22</v>
      </c>
      <c r="U241" s="17">
        <v>233</v>
      </c>
      <c r="V241" s="17">
        <v>22</v>
      </c>
      <c r="W241" s="17">
        <v>1</v>
      </c>
      <c r="X241" s="17">
        <v>4</v>
      </c>
      <c r="Y241" s="17">
        <v>3</v>
      </c>
      <c r="Z241" s="17">
        <v>3</v>
      </c>
      <c r="AA241" s="17">
        <v>5</v>
      </c>
      <c r="AB241" s="17">
        <v>6</v>
      </c>
      <c r="AC241" s="17">
        <v>8.25</v>
      </c>
      <c r="AD241" s="17">
        <v>22</v>
      </c>
      <c r="AE241" s="17">
        <v>12</v>
      </c>
      <c r="AF241" s="17">
        <v>1</v>
      </c>
      <c r="AG241" s="17">
        <v>1</v>
      </c>
      <c r="AH241" s="17">
        <v>1</v>
      </c>
      <c r="AI241" s="17">
        <v>4</v>
      </c>
      <c r="AJ241" s="17">
        <v>3</v>
      </c>
      <c r="AK241" s="17">
        <v>2.3157894736842106</v>
      </c>
    </row>
    <row r="242" spans="1:37" ht="15" customHeight="1" x14ac:dyDescent="0.15">
      <c r="A242" s="13"/>
      <c r="B242" s="14"/>
      <c r="C242" s="131" t="s">
        <v>295</v>
      </c>
      <c r="D242" s="17">
        <v>849</v>
      </c>
      <c r="E242" s="17">
        <v>258</v>
      </c>
      <c r="F242" s="17">
        <v>80</v>
      </c>
      <c r="G242" s="17">
        <v>66</v>
      </c>
      <c r="H242" s="17">
        <v>177</v>
      </c>
      <c r="I242" s="17">
        <v>129</v>
      </c>
      <c r="J242" s="17">
        <v>64</v>
      </c>
      <c r="K242" s="17">
        <v>42</v>
      </c>
      <c r="L242" s="17">
        <v>32</v>
      </c>
      <c r="M242" s="17">
        <v>1</v>
      </c>
      <c r="N242" s="17">
        <v>849</v>
      </c>
      <c r="O242" s="17">
        <v>157</v>
      </c>
      <c r="P242" s="17">
        <v>73</v>
      </c>
      <c r="Q242" s="17">
        <v>86</v>
      </c>
      <c r="R242" s="17">
        <v>58</v>
      </c>
      <c r="S242" s="17">
        <v>28</v>
      </c>
      <c r="T242" s="17">
        <v>4</v>
      </c>
      <c r="U242" s="17">
        <v>443</v>
      </c>
      <c r="V242" s="17">
        <v>8</v>
      </c>
      <c r="W242" s="17">
        <v>1</v>
      </c>
      <c r="X242" s="17">
        <v>4</v>
      </c>
      <c r="Y242" s="17">
        <v>1</v>
      </c>
      <c r="Z242" s="17">
        <v>0</v>
      </c>
      <c r="AA242" s="17">
        <v>1</v>
      </c>
      <c r="AB242" s="17">
        <v>1</v>
      </c>
      <c r="AC242" s="17">
        <v>4.7142857142857144</v>
      </c>
      <c r="AD242" s="17">
        <v>8</v>
      </c>
      <c r="AE242" s="17">
        <v>4</v>
      </c>
      <c r="AF242" s="17">
        <v>2</v>
      </c>
      <c r="AG242" s="17">
        <v>0</v>
      </c>
      <c r="AH242" s="17">
        <v>0</v>
      </c>
      <c r="AI242" s="17">
        <v>1</v>
      </c>
      <c r="AJ242" s="17">
        <v>1</v>
      </c>
      <c r="AK242" s="17">
        <v>1.4285714285714286</v>
      </c>
    </row>
    <row r="243" spans="1:37" ht="15" customHeight="1" x14ac:dyDescent="0.15">
      <c r="A243" s="13"/>
      <c r="B243" s="14"/>
      <c r="C243" s="129" t="s">
        <v>138</v>
      </c>
      <c r="D243" s="17">
        <v>274</v>
      </c>
      <c r="E243" s="17">
        <v>21</v>
      </c>
      <c r="F243" s="17">
        <v>7</v>
      </c>
      <c r="G243" s="17">
        <v>7</v>
      </c>
      <c r="H243" s="17">
        <v>40</v>
      </c>
      <c r="I243" s="17">
        <v>56</v>
      </c>
      <c r="J243" s="17">
        <v>53</v>
      </c>
      <c r="K243" s="17">
        <v>53</v>
      </c>
      <c r="L243" s="17">
        <v>26</v>
      </c>
      <c r="M243" s="17">
        <v>11</v>
      </c>
      <c r="N243" s="17">
        <v>147</v>
      </c>
      <c r="O243" s="17">
        <v>11</v>
      </c>
      <c r="P243" s="17">
        <v>11</v>
      </c>
      <c r="Q243" s="17">
        <v>56</v>
      </c>
      <c r="R243" s="17">
        <v>26</v>
      </c>
      <c r="S243" s="17">
        <v>20</v>
      </c>
      <c r="T243" s="17">
        <v>4</v>
      </c>
      <c r="U243" s="17">
        <v>19</v>
      </c>
      <c r="V243" s="17">
        <v>21</v>
      </c>
      <c r="W243" s="17">
        <v>4</v>
      </c>
      <c r="X243" s="17">
        <v>4</v>
      </c>
      <c r="Y243" s="17">
        <v>0</v>
      </c>
      <c r="Z243" s="17">
        <v>0</v>
      </c>
      <c r="AA243" s="17">
        <v>0</v>
      </c>
      <c r="AB243" s="17">
        <v>13</v>
      </c>
      <c r="AC243" s="17">
        <v>1</v>
      </c>
      <c r="AD243" s="17">
        <v>21</v>
      </c>
      <c r="AE243" s="17">
        <v>10</v>
      </c>
      <c r="AF243" s="17">
        <v>1</v>
      </c>
      <c r="AG243" s="17">
        <v>1</v>
      </c>
      <c r="AH243" s="17">
        <v>0</v>
      </c>
      <c r="AI243" s="17">
        <v>0</v>
      </c>
      <c r="AJ243" s="17">
        <v>9</v>
      </c>
      <c r="AK243" s="17">
        <v>0.25</v>
      </c>
    </row>
    <row r="244" spans="1:37" ht="15" customHeight="1" x14ac:dyDescent="0.15">
      <c r="A244" s="13"/>
      <c r="B244" s="281" t="s">
        <v>5</v>
      </c>
      <c r="C244" s="53" t="s">
        <v>90</v>
      </c>
      <c r="D244" s="17">
        <v>31187</v>
      </c>
      <c r="E244" s="17">
        <v>3437</v>
      </c>
      <c r="F244" s="17">
        <v>1976</v>
      </c>
      <c r="G244" s="17">
        <v>2229</v>
      </c>
      <c r="H244" s="17">
        <v>6633</v>
      </c>
      <c r="I244" s="17">
        <v>5750</v>
      </c>
      <c r="J244" s="17">
        <v>4288</v>
      </c>
      <c r="K244" s="17">
        <v>3670</v>
      </c>
      <c r="L244" s="17">
        <v>2215</v>
      </c>
      <c r="M244" s="17">
        <v>989</v>
      </c>
      <c r="N244" s="17">
        <v>24635</v>
      </c>
      <c r="O244" s="17">
        <v>4730</v>
      </c>
      <c r="P244" s="17">
        <v>3298</v>
      </c>
      <c r="Q244" s="17">
        <v>4652</v>
      </c>
      <c r="R244" s="17">
        <v>2811</v>
      </c>
      <c r="S244" s="17">
        <v>1154</v>
      </c>
      <c r="T244" s="17">
        <v>339</v>
      </c>
      <c r="U244" s="17">
        <v>7651</v>
      </c>
      <c r="V244" s="17">
        <v>994</v>
      </c>
      <c r="W244" s="17">
        <v>299</v>
      </c>
      <c r="X244" s="17">
        <v>315</v>
      </c>
      <c r="Y244" s="17">
        <v>115</v>
      </c>
      <c r="Z244" s="17">
        <v>30</v>
      </c>
      <c r="AA244" s="17">
        <v>40</v>
      </c>
      <c r="AB244" s="17">
        <v>195</v>
      </c>
      <c r="AC244" s="17">
        <v>2.3717146433041303</v>
      </c>
      <c r="AD244" s="17">
        <v>994</v>
      </c>
      <c r="AE244" s="17">
        <v>741</v>
      </c>
      <c r="AF244" s="17">
        <v>64</v>
      </c>
      <c r="AG244" s="17">
        <v>31</v>
      </c>
      <c r="AH244" s="17">
        <v>7</v>
      </c>
      <c r="AI244" s="17">
        <v>28</v>
      </c>
      <c r="AJ244" s="17">
        <v>123</v>
      </c>
      <c r="AK244" s="17">
        <v>0.41216991963260619</v>
      </c>
    </row>
    <row r="245" spans="1:37" ht="15" customHeight="1" x14ac:dyDescent="0.15">
      <c r="A245" s="13"/>
      <c r="B245" s="282"/>
      <c r="C245" s="132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</row>
    <row r="246" spans="1:37" ht="15" customHeight="1" x14ac:dyDescent="0.15">
      <c r="A246" s="13"/>
      <c r="B246" s="282"/>
      <c r="C246" s="131" t="s">
        <v>303</v>
      </c>
      <c r="D246" s="17">
        <v>171</v>
      </c>
      <c r="E246" s="17">
        <v>14</v>
      </c>
      <c r="F246" s="17">
        <v>11</v>
      </c>
      <c r="G246" s="17">
        <v>15</v>
      </c>
      <c r="H246" s="17">
        <v>34</v>
      </c>
      <c r="I246" s="17">
        <v>39</v>
      </c>
      <c r="J246" s="17">
        <v>29</v>
      </c>
      <c r="K246" s="17">
        <v>18</v>
      </c>
      <c r="L246" s="17">
        <v>8</v>
      </c>
      <c r="M246" s="17">
        <v>3</v>
      </c>
      <c r="N246" s="17">
        <v>158</v>
      </c>
      <c r="O246" s="17">
        <v>37</v>
      </c>
      <c r="P246" s="17">
        <v>20</v>
      </c>
      <c r="Q246" s="17">
        <v>38</v>
      </c>
      <c r="R246" s="17">
        <v>20</v>
      </c>
      <c r="S246" s="17">
        <v>6</v>
      </c>
      <c r="T246" s="17">
        <v>3</v>
      </c>
      <c r="U246" s="17">
        <v>34</v>
      </c>
      <c r="V246" s="17">
        <v>29</v>
      </c>
      <c r="W246" s="17">
        <v>15</v>
      </c>
      <c r="X246" s="17">
        <v>5</v>
      </c>
      <c r="Y246" s="17">
        <v>0</v>
      </c>
      <c r="Z246" s="17">
        <v>0</v>
      </c>
      <c r="AA246" s="17">
        <v>0</v>
      </c>
      <c r="AB246" s="17">
        <v>9</v>
      </c>
      <c r="AC246" s="17">
        <v>0.25</v>
      </c>
      <c r="AD246" s="17">
        <v>29</v>
      </c>
      <c r="AE246" s="17">
        <v>20</v>
      </c>
      <c r="AF246" s="17">
        <v>1</v>
      </c>
      <c r="AG246" s="17">
        <v>0</v>
      </c>
      <c r="AH246" s="17">
        <v>0</v>
      </c>
      <c r="AI246" s="17">
        <v>0</v>
      </c>
      <c r="AJ246" s="17">
        <v>8</v>
      </c>
      <c r="AK246" s="17">
        <v>4.7619047619047616E-2</v>
      </c>
    </row>
    <row r="247" spans="1:37" ht="15" customHeight="1" x14ac:dyDescent="0.15">
      <c r="A247" s="13"/>
      <c r="B247" s="282"/>
      <c r="C247" s="131" t="s">
        <v>302</v>
      </c>
      <c r="D247" s="17">
        <v>1851</v>
      </c>
      <c r="E247" s="17">
        <v>104</v>
      </c>
      <c r="F247" s="17">
        <v>103</v>
      </c>
      <c r="G247" s="17">
        <v>133</v>
      </c>
      <c r="H247" s="17">
        <v>393</v>
      </c>
      <c r="I247" s="17">
        <v>407</v>
      </c>
      <c r="J247" s="17">
        <v>278</v>
      </c>
      <c r="K247" s="17">
        <v>234</v>
      </c>
      <c r="L247" s="17">
        <v>155</v>
      </c>
      <c r="M247" s="17">
        <v>44</v>
      </c>
      <c r="N247" s="17">
        <v>1507</v>
      </c>
      <c r="O247" s="17">
        <v>302</v>
      </c>
      <c r="P247" s="17">
        <v>234</v>
      </c>
      <c r="Q247" s="17">
        <v>340</v>
      </c>
      <c r="R247" s="17">
        <v>228</v>
      </c>
      <c r="S247" s="17">
        <v>110</v>
      </c>
      <c r="T247" s="17">
        <v>26</v>
      </c>
      <c r="U247" s="17">
        <v>267</v>
      </c>
      <c r="V247" s="17">
        <v>151</v>
      </c>
      <c r="W247" s="17">
        <v>69</v>
      </c>
      <c r="X247" s="17">
        <v>45</v>
      </c>
      <c r="Y247" s="17">
        <v>9</v>
      </c>
      <c r="Z247" s="17">
        <v>1</v>
      </c>
      <c r="AA247" s="17">
        <v>0</v>
      </c>
      <c r="AB247" s="17">
        <v>27</v>
      </c>
      <c r="AC247" s="17">
        <v>0.95967741935483875</v>
      </c>
      <c r="AD247" s="17">
        <v>151</v>
      </c>
      <c r="AE247" s="17">
        <v>117</v>
      </c>
      <c r="AF247" s="17">
        <v>8</v>
      </c>
      <c r="AG247" s="17">
        <v>2</v>
      </c>
      <c r="AH247" s="17">
        <v>2</v>
      </c>
      <c r="AI247" s="17">
        <v>2</v>
      </c>
      <c r="AJ247" s="17">
        <v>20</v>
      </c>
      <c r="AK247" s="17">
        <v>0.21374045801526717</v>
      </c>
    </row>
    <row r="248" spans="1:37" ht="15" customHeight="1" x14ac:dyDescent="0.15">
      <c r="A248" s="13"/>
      <c r="B248" s="282"/>
      <c r="C248" s="131" t="s">
        <v>301</v>
      </c>
      <c r="D248" s="17">
        <v>4544</v>
      </c>
      <c r="E248" s="17">
        <v>180</v>
      </c>
      <c r="F248" s="17">
        <v>216</v>
      </c>
      <c r="G248" s="17">
        <v>260</v>
      </c>
      <c r="H248" s="17">
        <v>1048</v>
      </c>
      <c r="I248" s="17">
        <v>958</v>
      </c>
      <c r="J248" s="17">
        <v>801</v>
      </c>
      <c r="K248" s="17">
        <v>666</v>
      </c>
      <c r="L248" s="17">
        <v>383</v>
      </c>
      <c r="M248" s="17">
        <v>32</v>
      </c>
      <c r="N248" s="17">
        <v>3490</v>
      </c>
      <c r="O248" s="17">
        <v>605</v>
      </c>
      <c r="P248" s="17">
        <v>561</v>
      </c>
      <c r="Q248" s="17">
        <v>828</v>
      </c>
      <c r="R248" s="17">
        <v>598</v>
      </c>
      <c r="S248" s="17">
        <v>240</v>
      </c>
      <c r="T248" s="17">
        <v>70</v>
      </c>
      <c r="U248" s="17">
        <v>588</v>
      </c>
      <c r="V248" s="17">
        <v>224</v>
      </c>
      <c r="W248" s="17">
        <v>62</v>
      </c>
      <c r="X248" s="17">
        <v>82</v>
      </c>
      <c r="Y248" s="17">
        <v>18</v>
      </c>
      <c r="Z248" s="17">
        <v>4</v>
      </c>
      <c r="AA248" s="17">
        <v>7</v>
      </c>
      <c r="AB248" s="17">
        <v>51</v>
      </c>
      <c r="AC248" s="17">
        <v>1.9132947976878614</v>
      </c>
      <c r="AD248" s="17">
        <v>224</v>
      </c>
      <c r="AE248" s="17">
        <v>158</v>
      </c>
      <c r="AF248" s="17">
        <v>12</v>
      </c>
      <c r="AG248" s="17">
        <v>10</v>
      </c>
      <c r="AH248" s="17">
        <v>1</v>
      </c>
      <c r="AI248" s="17">
        <v>6</v>
      </c>
      <c r="AJ248" s="17">
        <v>37</v>
      </c>
      <c r="AK248" s="17">
        <v>0.39572192513368987</v>
      </c>
    </row>
    <row r="249" spans="1:37" ht="15" customHeight="1" x14ac:dyDescent="0.15">
      <c r="A249" s="13"/>
      <c r="B249" s="128"/>
      <c r="C249" s="131" t="s">
        <v>300</v>
      </c>
      <c r="D249" s="17">
        <v>5391</v>
      </c>
      <c r="E249" s="17">
        <v>373</v>
      </c>
      <c r="F249" s="17">
        <v>245</v>
      </c>
      <c r="G249" s="17">
        <v>310</v>
      </c>
      <c r="H249" s="17">
        <v>1108</v>
      </c>
      <c r="I249" s="17">
        <v>1140</v>
      </c>
      <c r="J249" s="17">
        <v>894</v>
      </c>
      <c r="K249" s="17">
        <v>783</v>
      </c>
      <c r="L249" s="17">
        <v>488</v>
      </c>
      <c r="M249" s="17">
        <v>50</v>
      </c>
      <c r="N249" s="17">
        <v>4199</v>
      </c>
      <c r="O249" s="17">
        <v>719</v>
      </c>
      <c r="P249" s="17">
        <v>622</v>
      </c>
      <c r="Q249" s="17">
        <v>830</v>
      </c>
      <c r="R249" s="17">
        <v>614</v>
      </c>
      <c r="S249" s="17">
        <v>289</v>
      </c>
      <c r="T249" s="17">
        <v>65</v>
      </c>
      <c r="U249" s="17">
        <v>1060</v>
      </c>
      <c r="V249" s="17">
        <v>191</v>
      </c>
      <c r="W249" s="17">
        <v>59</v>
      </c>
      <c r="X249" s="17">
        <v>58</v>
      </c>
      <c r="Y249" s="17">
        <v>25</v>
      </c>
      <c r="Z249" s="17">
        <v>4</v>
      </c>
      <c r="AA249" s="17">
        <v>11</v>
      </c>
      <c r="AB249" s="17">
        <v>34</v>
      </c>
      <c r="AC249" s="17">
        <v>2.5477707006369426</v>
      </c>
      <c r="AD249" s="17">
        <v>191</v>
      </c>
      <c r="AE249" s="17">
        <v>143</v>
      </c>
      <c r="AF249" s="17">
        <v>15</v>
      </c>
      <c r="AG249" s="17">
        <v>6</v>
      </c>
      <c r="AH249" s="17">
        <v>0</v>
      </c>
      <c r="AI249" s="17">
        <v>9</v>
      </c>
      <c r="AJ249" s="17">
        <v>18</v>
      </c>
      <c r="AK249" s="17">
        <v>0.5780346820809249</v>
      </c>
    </row>
    <row r="250" spans="1:37" ht="15" customHeight="1" x14ac:dyDescent="0.15">
      <c r="A250" s="13"/>
      <c r="B250" s="128"/>
      <c r="C250" s="131" t="s">
        <v>299</v>
      </c>
      <c r="D250" s="17">
        <v>3894</v>
      </c>
      <c r="E250" s="17">
        <v>376</v>
      </c>
      <c r="F250" s="17">
        <v>266</v>
      </c>
      <c r="G250" s="17">
        <v>284</v>
      </c>
      <c r="H250" s="17">
        <v>927</v>
      </c>
      <c r="I250" s="17">
        <v>760</v>
      </c>
      <c r="J250" s="17">
        <v>560</v>
      </c>
      <c r="K250" s="17">
        <v>440</v>
      </c>
      <c r="L250" s="17">
        <v>264</v>
      </c>
      <c r="M250" s="17">
        <v>17</v>
      </c>
      <c r="N250" s="17">
        <v>3063</v>
      </c>
      <c r="O250" s="17">
        <v>495</v>
      </c>
      <c r="P250" s="17">
        <v>405</v>
      </c>
      <c r="Q250" s="17">
        <v>664</v>
      </c>
      <c r="R250" s="17">
        <v>403</v>
      </c>
      <c r="S250" s="17">
        <v>110</v>
      </c>
      <c r="T250" s="17">
        <v>27</v>
      </c>
      <c r="U250" s="17">
        <v>959</v>
      </c>
      <c r="V250" s="17">
        <v>108</v>
      </c>
      <c r="W250" s="17">
        <v>21</v>
      </c>
      <c r="X250" s="17">
        <v>39</v>
      </c>
      <c r="Y250" s="17">
        <v>18</v>
      </c>
      <c r="Z250" s="17">
        <v>5</v>
      </c>
      <c r="AA250" s="17">
        <v>4</v>
      </c>
      <c r="AB250" s="17">
        <v>21</v>
      </c>
      <c r="AC250" s="17">
        <v>3.0114942528735633</v>
      </c>
      <c r="AD250" s="17">
        <v>108</v>
      </c>
      <c r="AE250" s="17">
        <v>79</v>
      </c>
      <c r="AF250" s="17">
        <v>11</v>
      </c>
      <c r="AG250" s="17">
        <v>2</v>
      </c>
      <c r="AH250" s="17">
        <v>2</v>
      </c>
      <c r="AI250" s="17">
        <v>3</v>
      </c>
      <c r="AJ250" s="17">
        <v>11</v>
      </c>
      <c r="AK250" s="17">
        <v>0.5670103092783505</v>
      </c>
    </row>
    <row r="251" spans="1:37" ht="15" customHeight="1" x14ac:dyDescent="0.15">
      <c r="A251" s="13"/>
      <c r="B251" s="128"/>
      <c r="C251" s="131" t="s">
        <v>298</v>
      </c>
      <c r="D251" s="17">
        <v>4223</v>
      </c>
      <c r="E251" s="17">
        <v>472</v>
      </c>
      <c r="F251" s="17">
        <v>296</v>
      </c>
      <c r="G251" s="17">
        <v>340</v>
      </c>
      <c r="H251" s="17">
        <v>899</v>
      </c>
      <c r="I251" s="17">
        <v>750</v>
      </c>
      <c r="J251" s="17">
        <v>586</v>
      </c>
      <c r="K251" s="17">
        <v>472</v>
      </c>
      <c r="L251" s="17">
        <v>332</v>
      </c>
      <c r="M251" s="17">
        <v>76</v>
      </c>
      <c r="N251" s="17">
        <v>3259</v>
      </c>
      <c r="O251" s="17">
        <v>551</v>
      </c>
      <c r="P251" s="17">
        <v>372</v>
      </c>
      <c r="Q251" s="17">
        <v>519</v>
      </c>
      <c r="R251" s="17">
        <v>288</v>
      </c>
      <c r="S251" s="17">
        <v>136</v>
      </c>
      <c r="T251" s="17">
        <v>70</v>
      </c>
      <c r="U251" s="17">
        <v>1323</v>
      </c>
      <c r="V251" s="17">
        <v>94</v>
      </c>
      <c r="W251" s="17">
        <v>18</v>
      </c>
      <c r="X251" s="17">
        <v>29</v>
      </c>
      <c r="Y251" s="17">
        <v>12</v>
      </c>
      <c r="Z251" s="17">
        <v>6</v>
      </c>
      <c r="AA251" s="17">
        <v>6</v>
      </c>
      <c r="AB251" s="17">
        <v>23</v>
      </c>
      <c r="AC251" s="17">
        <v>3.7183098591549295</v>
      </c>
      <c r="AD251" s="17">
        <v>94</v>
      </c>
      <c r="AE251" s="17">
        <v>71</v>
      </c>
      <c r="AF251" s="17">
        <v>6</v>
      </c>
      <c r="AG251" s="17">
        <v>7</v>
      </c>
      <c r="AH251" s="17">
        <v>2</v>
      </c>
      <c r="AI251" s="17">
        <v>2</v>
      </c>
      <c r="AJ251" s="17">
        <v>6</v>
      </c>
      <c r="AK251" s="17">
        <v>0.42045454545454547</v>
      </c>
    </row>
    <row r="252" spans="1:37" ht="15" customHeight="1" x14ac:dyDescent="0.15">
      <c r="A252" s="13"/>
      <c r="B252" s="128"/>
      <c r="C252" s="131" t="s">
        <v>297</v>
      </c>
      <c r="D252" s="17">
        <v>4890</v>
      </c>
      <c r="E252" s="17">
        <v>634</v>
      </c>
      <c r="F252" s="17">
        <v>323</v>
      </c>
      <c r="G252" s="17">
        <v>359</v>
      </c>
      <c r="H252" s="17">
        <v>1002</v>
      </c>
      <c r="I252" s="17">
        <v>792</v>
      </c>
      <c r="J252" s="17">
        <v>575</v>
      </c>
      <c r="K252" s="17">
        <v>574</v>
      </c>
      <c r="L252" s="17">
        <v>344</v>
      </c>
      <c r="M252" s="17">
        <v>287</v>
      </c>
      <c r="N252" s="17">
        <v>4219</v>
      </c>
      <c r="O252" s="17">
        <v>868</v>
      </c>
      <c r="P252" s="17">
        <v>575</v>
      </c>
      <c r="Q252" s="17">
        <v>788</v>
      </c>
      <c r="R252" s="17">
        <v>347</v>
      </c>
      <c r="S252" s="17">
        <v>149</v>
      </c>
      <c r="T252" s="17">
        <v>39</v>
      </c>
      <c r="U252" s="17">
        <v>1453</v>
      </c>
      <c r="V252" s="17">
        <v>90</v>
      </c>
      <c r="W252" s="17">
        <v>22</v>
      </c>
      <c r="X252" s="17">
        <v>23</v>
      </c>
      <c r="Y252" s="17">
        <v>17</v>
      </c>
      <c r="Z252" s="17">
        <v>6</v>
      </c>
      <c r="AA252" s="17">
        <v>7</v>
      </c>
      <c r="AB252" s="17">
        <v>15</v>
      </c>
      <c r="AC252" s="17">
        <v>3.6133333333333333</v>
      </c>
      <c r="AD252" s="17">
        <v>90</v>
      </c>
      <c r="AE252" s="17">
        <v>68</v>
      </c>
      <c r="AF252" s="17">
        <v>5</v>
      </c>
      <c r="AG252" s="17">
        <v>3</v>
      </c>
      <c r="AH252" s="17">
        <v>0</v>
      </c>
      <c r="AI252" s="17">
        <v>4</v>
      </c>
      <c r="AJ252" s="17">
        <v>10</v>
      </c>
      <c r="AK252" s="17">
        <v>0.52500000000000002</v>
      </c>
    </row>
    <row r="253" spans="1:37" ht="15" customHeight="1" x14ac:dyDescent="0.15">
      <c r="A253" s="13"/>
      <c r="B253" s="128"/>
      <c r="C253" s="131" t="s">
        <v>296</v>
      </c>
      <c r="D253" s="17">
        <v>2915</v>
      </c>
      <c r="E253" s="17">
        <v>399</v>
      </c>
      <c r="F253" s="17">
        <v>227</v>
      </c>
      <c r="G253" s="17">
        <v>226</v>
      </c>
      <c r="H253" s="17">
        <v>644</v>
      </c>
      <c r="I253" s="17">
        <v>465</v>
      </c>
      <c r="J253" s="17">
        <v>264</v>
      </c>
      <c r="K253" s="17">
        <v>253</v>
      </c>
      <c r="L253" s="17">
        <v>131</v>
      </c>
      <c r="M253" s="17">
        <v>306</v>
      </c>
      <c r="N253" s="17">
        <v>2289</v>
      </c>
      <c r="O253" s="17">
        <v>543</v>
      </c>
      <c r="P253" s="17">
        <v>308</v>
      </c>
      <c r="Q253" s="17">
        <v>318</v>
      </c>
      <c r="R253" s="17">
        <v>163</v>
      </c>
      <c r="S253" s="17">
        <v>68</v>
      </c>
      <c r="T253" s="17">
        <v>22</v>
      </c>
      <c r="U253" s="17">
        <v>867</v>
      </c>
      <c r="V253" s="17">
        <v>40</v>
      </c>
      <c r="W253" s="17">
        <v>11</v>
      </c>
      <c r="X253" s="17">
        <v>12</v>
      </c>
      <c r="Y253" s="17">
        <v>7</v>
      </c>
      <c r="Z253" s="17">
        <v>2</v>
      </c>
      <c r="AA253" s="17">
        <v>4</v>
      </c>
      <c r="AB253" s="17">
        <v>4</v>
      </c>
      <c r="AC253" s="17">
        <v>3.7777777777777777</v>
      </c>
      <c r="AD253" s="17">
        <v>40</v>
      </c>
      <c r="AE253" s="17">
        <v>33</v>
      </c>
      <c r="AF253" s="17">
        <v>2</v>
      </c>
      <c r="AG253" s="17">
        <v>1</v>
      </c>
      <c r="AH253" s="17">
        <v>0</v>
      </c>
      <c r="AI253" s="17">
        <v>2</v>
      </c>
      <c r="AJ253" s="17">
        <v>2</v>
      </c>
      <c r="AK253" s="17">
        <v>0.47368421052631576</v>
      </c>
    </row>
    <row r="254" spans="1:37" ht="15" customHeight="1" x14ac:dyDescent="0.15">
      <c r="A254" s="13"/>
      <c r="B254" s="128"/>
      <c r="C254" s="131" t="s">
        <v>295</v>
      </c>
      <c r="D254" s="17">
        <v>2217</v>
      </c>
      <c r="E254" s="17">
        <v>671</v>
      </c>
      <c r="F254" s="17">
        <v>184</v>
      </c>
      <c r="G254" s="17">
        <v>202</v>
      </c>
      <c r="H254" s="17">
        <v>365</v>
      </c>
      <c r="I254" s="17">
        <v>270</v>
      </c>
      <c r="J254" s="17">
        <v>187</v>
      </c>
      <c r="K254" s="17">
        <v>134</v>
      </c>
      <c r="L254" s="17">
        <v>54</v>
      </c>
      <c r="M254" s="17">
        <v>150</v>
      </c>
      <c r="N254" s="17">
        <v>1693</v>
      </c>
      <c r="O254" s="17">
        <v>432</v>
      </c>
      <c r="P254" s="17">
        <v>152</v>
      </c>
      <c r="Q254" s="17">
        <v>193</v>
      </c>
      <c r="R254" s="17">
        <v>76</v>
      </c>
      <c r="S254" s="17">
        <v>29</v>
      </c>
      <c r="T254" s="17">
        <v>11</v>
      </c>
      <c r="U254" s="17">
        <v>800</v>
      </c>
      <c r="V254" s="17">
        <v>27</v>
      </c>
      <c r="W254" s="17">
        <v>10</v>
      </c>
      <c r="X254" s="17">
        <v>7</v>
      </c>
      <c r="Y254" s="17">
        <v>5</v>
      </c>
      <c r="Z254" s="17">
        <v>2</v>
      </c>
      <c r="AA254" s="17">
        <v>1</v>
      </c>
      <c r="AB254" s="17">
        <v>2</v>
      </c>
      <c r="AC254" s="17">
        <v>2.6</v>
      </c>
      <c r="AD254" s="17">
        <v>27</v>
      </c>
      <c r="AE254" s="17">
        <v>23</v>
      </c>
      <c r="AF254" s="17">
        <v>2</v>
      </c>
      <c r="AG254" s="17">
        <v>0</v>
      </c>
      <c r="AH254" s="17">
        <v>0</v>
      </c>
      <c r="AI254" s="17">
        <v>0</v>
      </c>
      <c r="AJ254" s="17">
        <v>2</v>
      </c>
      <c r="AK254" s="17">
        <v>0.08</v>
      </c>
    </row>
    <row r="255" spans="1:37" ht="15" customHeight="1" x14ac:dyDescent="0.15">
      <c r="A255" s="130"/>
      <c r="B255" s="77"/>
      <c r="C255" s="129" t="s">
        <v>138</v>
      </c>
      <c r="D255" s="17">
        <v>1091</v>
      </c>
      <c r="E255" s="17">
        <v>214</v>
      </c>
      <c r="F255" s="17">
        <v>105</v>
      </c>
      <c r="G255" s="17">
        <v>100</v>
      </c>
      <c r="H255" s="17">
        <v>213</v>
      </c>
      <c r="I255" s="17">
        <v>169</v>
      </c>
      <c r="J255" s="17">
        <v>114</v>
      </c>
      <c r="K255" s="17">
        <v>96</v>
      </c>
      <c r="L255" s="17">
        <v>56</v>
      </c>
      <c r="M255" s="17">
        <v>24</v>
      </c>
      <c r="N255" s="17">
        <v>758</v>
      </c>
      <c r="O255" s="17">
        <v>178</v>
      </c>
      <c r="P255" s="17">
        <v>49</v>
      </c>
      <c r="Q255" s="17">
        <v>134</v>
      </c>
      <c r="R255" s="17">
        <v>74</v>
      </c>
      <c r="S255" s="17">
        <v>17</v>
      </c>
      <c r="T255" s="17">
        <v>6</v>
      </c>
      <c r="U255" s="17">
        <v>300</v>
      </c>
      <c r="V255" s="17">
        <v>40</v>
      </c>
      <c r="W255" s="17">
        <v>12</v>
      </c>
      <c r="X255" s="17">
        <v>15</v>
      </c>
      <c r="Y255" s="17">
        <v>4</v>
      </c>
      <c r="Z255" s="17">
        <v>0</v>
      </c>
      <c r="AA255" s="17">
        <v>0</v>
      </c>
      <c r="AB255" s="17">
        <v>9</v>
      </c>
      <c r="AC255" s="17">
        <v>1.3548387096774193</v>
      </c>
      <c r="AD255" s="17">
        <v>40</v>
      </c>
      <c r="AE255" s="17">
        <v>29</v>
      </c>
      <c r="AF255" s="17">
        <v>2</v>
      </c>
      <c r="AG255" s="17">
        <v>0</v>
      </c>
      <c r="AH255" s="17">
        <v>0</v>
      </c>
      <c r="AI255" s="17">
        <v>0</v>
      </c>
      <c r="AJ255" s="17">
        <v>9</v>
      </c>
      <c r="AK255" s="17">
        <v>6.4516129032258063E-2</v>
      </c>
    </row>
    <row r="256" spans="1:37" ht="15" customHeight="1" x14ac:dyDescent="0.15">
      <c r="A256" s="10" t="s">
        <v>468</v>
      </c>
      <c r="B256" s="24" t="s">
        <v>7</v>
      </c>
      <c r="C256" s="53" t="s">
        <v>90</v>
      </c>
      <c r="D256" s="17">
        <v>61036</v>
      </c>
      <c r="E256" s="17">
        <v>2540</v>
      </c>
      <c r="F256" s="17">
        <v>3954</v>
      </c>
      <c r="G256" s="17">
        <v>3265</v>
      </c>
      <c r="H256" s="17">
        <v>13293</v>
      </c>
      <c r="I256" s="17">
        <v>11130</v>
      </c>
      <c r="J256" s="17">
        <v>9883</v>
      </c>
      <c r="K256" s="17">
        <v>10340</v>
      </c>
      <c r="L256" s="17">
        <v>6223</v>
      </c>
      <c r="M256" s="17">
        <v>408</v>
      </c>
      <c r="N256" s="17">
        <v>52888</v>
      </c>
      <c r="O256" s="17">
        <v>5300</v>
      </c>
      <c r="P256" s="17">
        <v>7292</v>
      </c>
      <c r="Q256" s="17">
        <v>15458</v>
      </c>
      <c r="R256" s="17">
        <v>11213</v>
      </c>
      <c r="S256" s="17">
        <v>4742</v>
      </c>
      <c r="T256" s="17">
        <v>1330</v>
      </c>
      <c r="U256" s="17">
        <v>7553</v>
      </c>
      <c r="V256" s="17">
        <v>1238</v>
      </c>
      <c r="W256" s="17">
        <v>81</v>
      </c>
      <c r="X256" s="17">
        <v>302</v>
      </c>
      <c r="Y256" s="17">
        <v>266</v>
      </c>
      <c r="Z256" s="17">
        <v>170</v>
      </c>
      <c r="AA256" s="17">
        <v>178</v>
      </c>
      <c r="AB256" s="17">
        <v>241</v>
      </c>
      <c r="AC256" s="17">
        <v>5.7652958876629894</v>
      </c>
      <c r="AD256" s="17">
        <v>1238</v>
      </c>
      <c r="AE256" s="17">
        <v>617</v>
      </c>
      <c r="AF256" s="17">
        <v>212</v>
      </c>
      <c r="AG256" s="17">
        <v>114</v>
      </c>
      <c r="AH256" s="17">
        <v>59</v>
      </c>
      <c r="AI256" s="17">
        <v>137</v>
      </c>
      <c r="AJ256" s="17">
        <v>99</v>
      </c>
      <c r="AK256" s="17">
        <v>1.4337137840210712</v>
      </c>
    </row>
    <row r="257" spans="1:37" ht="15" customHeight="1" x14ac:dyDescent="0.15">
      <c r="A257" s="13" t="s">
        <v>467</v>
      </c>
      <c r="B257" s="25" t="s">
        <v>8</v>
      </c>
      <c r="C257" s="132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</row>
    <row r="258" spans="1:37" ht="15" customHeight="1" x14ac:dyDescent="0.15">
      <c r="A258" s="13"/>
      <c r="B258" s="25" t="s">
        <v>9</v>
      </c>
      <c r="C258" s="131" t="s">
        <v>466</v>
      </c>
      <c r="D258" s="17">
        <v>3416</v>
      </c>
      <c r="E258" s="17">
        <v>434</v>
      </c>
      <c r="F258" s="17">
        <v>226</v>
      </c>
      <c r="G258" s="17">
        <v>198</v>
      </c>
      <c r="H258" s="17">
        <v>612</v>
      </c>
      <c r="I258" s="17">
        <v>506</v>
      </c>
      <c r="J258" s="17">
        <v>499</v>
      </c>
      <c r="K258" s="17">
        <v>547</v>
      </c>
      <c r="L258" s="17">
        <v>374</v>
      </c>
      <c r="M258" s="17">
        <v>20</v>
      </c>
      <c r="N258" s="17">
        <v>2822</v>
      </c>
      <c r="O258" s="17">
        <v>423</v>
      </c>
      <c r="P258" s="17">
        <v>350</v>
      </c>
      <c r="Q258" s="17">
        <v>626</v>
      </c>
      <c r="R258" s="17">
        <v>559</v>
      </c>
      <c r="S258" s="17">
        <v>272</v>
      </c>
      <c r="T258" s="17">
        <v>64</v>
      </c>
      <c r="U258" s="17">
        <v>528</v>
      </c>
      <c r="V258" s="17">
        <v>95</v>
      </c>
      <c r="W258" s="17">
        <v>8</v>
      </c>
      <c r="X258" s="17">
        <v>29</v>
      </c>
      <c r="Y258" s="17">
        <v>18</v>
      </c>
      <c r="Z258" s="17">
        <v>8</v>
      </c>
      <c r="AA258" s="17">
        <v>12</v>
      </c>
      <c r="AB258" s="17">
        <v>20</v>
      </c>
      <c r="AC258" s="17">
        <v>5.08</v>
      </c>
      <c r="AD258" s="17">
        <v>95</v>
      </c>
      <c r="AE258" s="17">
        <v>42</v>
      </c>
      <c r="AF258" s="17">
        <v>12</v>
      </c>
      <c r="AG258" s="17">
        <v>11</v>
      </c>
      <c r="AH258" s="17">
        <v>4</v>
      </c>
      <c r="AI258" s="17">
        <v>16</v>
      </c>
      <c r="AJ258" s="17">
        <v>10</v>
      </c>
      <c r="AK258" s="17">
        <v>2.1294117647058823</v>
      </c>
    </row>
    <row r="259" spans="1:37" ht="15" customHeight="1" x14ac:dyDescent="0.15">
      <c r="A259" s="13"/>
      <c r="B259" s="25" t="s">
        <v>10</v>
      </c>
      <c r="C259" s="131" t="s">
        <v>465</v>
      </c>
      <c r="D259" s="17">
        <v>5843</v>
      </c>
      <c r="E259" s="17">
        <v>906</v>
      </c>
      <c r="F259" s="17">
        <v>413</v>
      </c>
      <c r="G259" s="17">
        <v>324</v>
      </c>
      <c r="H259" s="17">
        <v>1084</v>
      </c>
      <c r="I259" s="17">
        <v>890</v>
      </c>
      <c r="J259" s="17">
        <v>784</v>
      </c>
      <c r="K259" s="17">
        <v>904</v>
      </c>
      <c r="L259" s="17">
        <v>524</v>
      </c>
      <c r="M259" s="17">
        <v>14</v>
      </c>
      <c r="N259" s="17">
        <v>5055</v>
      </c>
      <c r="O259" s="17">
        <v>905</v>
      </c>
      <c r="P259" s="17">
        <v>676</v>
      </c>
      <c r="Q259" s="17">
        <v>1327</v>
      </c>
      <c r="R259" s="17">
        <v>925</v>
      </c>
      <c r="S259" s="17">
        <v>338</v>
      </c>
      <c r="T259" s="17">
        <v>103</v>
      </c>
      <c r="U259" s="17">
        <v>781</v>
      </c>
      <c r="V259" s="17">
        <v>111</v>
      </c>
      <c r="W259" s="17">
        <v>8</v>
      </c>
      <c r="X259" s="17">
        <v>31</v>
      </c>
      <c r="Y259" s="17">
        <v>21</v>
      </c>
      <c r="Z259" s="17">
        <v>18</v>
      </c>
      <c r="AA259" s="17">
        <v>13</v>
      </c>
      <c r="AB259" s="17">
        <v>20</v>
      </c>
      <c r="AC259" s="17">
        <v>5.3406593406593403</v>
      </c>
      <c r="AD259" s="17">
        <v>111</v>
      </c>
      <c r="AE259" s="17">
        <v>55</v>
      </c>
      <c r="AF259" s="17">
        <v>20</v>
      </c>
      <c r="AG259" s="17">
        <v>8</v>
      </c>
      <c r="AH259" s="17">
        <v>5</v>
      </c>
      <c r="AI259" s="17">
        <v>13</v>
      </c>
      <c r="AJ259" s="17">
        <v>10</v>
      </c>
      <c r="AK259" s="17">
        <v>1.4455445544554455</v>
      </c>
    </row>
    <row r="260" spans="1:37" ht="15" customHeight="1" x14ac:dyDescent="0.15">
      <c r="A260" s="13"/>
      <c r="B260" s="25"/>
      <c r="C260" s="131" t="s">
        <v>464</v>
      </c>
      <c r="D260" s="17">
        <v>13484</v>
      </c>
      <c r="E260" s="17">
        <v>922</v>
      </c>
      <c r="F260" s="17">
        <v>931</v>
      </c>
      <c r="G260" s="17">
        <v>756</v>
      </c>
      <c r="H260" s="17">
        <v>2882</v>
      </c>
      <c r="I260" s="17">
        <v>2304</v>
      </c>
      <c r="J260" s="17">
        <v>1977</v>
      </c>
      <c r="K260" s="17">
        <v>2271</v>
      </c>
      <c r="L260" s="17">
        <v>1360</v>
      </c>
      <c r="M260" s="17">
        <v>81</v>
      </c>
      <c r="N260" s="17">
        <v>11686</v>
      </c>
      <c r="O260" s="17">
        <v>1357</v>
      </c>
      <c r="P260" s="17">
        <v>1450</v>
      </c>
      <c r="Q260" s="17">
        <v>3059</v>
      </c>
      <c r="R260" s="17">
        <v>2308</v>
      </c>
      <c r="S260" s="17">
        <v>1055</v>
      </c>
      <c r="T260" s="17">
        <v>363</v>
      </c>
      <c r="U260" s="17">
        <v>2094</v>
      </c>
      <c r="V260" s="17">
        <v>258</v>
      </c>
      <c r="W260" s="17">
        <v>17</v>
      </c>
      <c r="X260" s="17">
        <v>62</v>
      </c>
      <c r="Y260" s="17">
        <v>48</v>
      </c>
      <c r="Z260" s="17">
        <v>43</v>
      </c>
      <c r="AA260" s="17">
        <v>39</v>
      </c>
      <c r="AB260" s="17">
        <v>49</v>
      </c>
      <c r="AC260" s="17">
        <v>6.3157894736842106</v>
      </c>
      <c r="AD260" s="17">
        <v>258</v>
      </c>
      <c r="AE260" s="17">
        <v>131</v>
      </c>
      <c r="AF260" s="17">
        <v>39</v>
      </c>
      <c r="AG260" s="17">
        <v>24</v>
      </c>
      <c r="AH260" s="17">
        <v>12</v>
      </c>
      <c r="AI260" s="17">
        <v>30</v>
      </c>
      <c r="AJ260" s="17">
        <v>22</v>
      </c>
      <c r="AK260" s="17">
        <v>1.4491525423728813</v>
      </c>
    </row>
    <row r="261" spans="1:37" ht="15" customHeight="1" x14ac:dyDescent="0.15">
      <c r="A261" s="13"/>
      <c r="B261" s="25"/>
      <c r="C261" s="131" t="s">
        <v>463</v>
      </c>
      <c r="D261" s="17">
        <v>10909</v>
      </c>
      <c r="E261" s="17">
        <v>132</v>
      </c>
      <c r="F261" s="17">
        <v>769</v>
      </c>
      <c r="G261" s="17">
        <v>594</v>
      </c>
      <c r="H261" s="17">
        <v>2409</v>
      </c>
      <c r="I261" s="17">
        <v>2119</v>
      </c>
      <c r="J261" s="17">
        <v>1760</v>
      </c>
      <c r="K261" s="17">
        <v>1895</v>
      </c>
      <c r="L261" s="17">
        <v>1163</v>
      </c>
      <c r="M261" s="17">
        <v>68</v>
      </c>
      <c r="N261" s="17">
        <v>9240</v>
      </c>
      <c r="O261" s="17">
        <v>679</v>
      </c>
      <c r="P261" s="17">
        <v>1282</v>
      </c>
      <c r="Q261" s="17">
        <v>2657</v>
      </c>
      <c r="R261" s="17">
        <v>2032</v>
      </c>
      <c r="S261" s="17">
        <v>847</v>
      </c>
      <c r="T261" s="17">
        <v>234</v>
      </c>
      <c r="U261" s="17">
        <v>1509</v>
      </c>
      <c r="V261" s="17">
        <v>218</v>
      </c>
      <c r="W261" s="17">
        <v>8</v>
      </c>
      <c r="X261" s="17">
        <v>51</v>
      </c>
      <c r="Y261" s="17">
        <v>46</v>
      </c>
      <c r="Z261" s="17">
        <v>30</v>
      </c>
      <c r="AA261" s="17">
        <v>33</v>
      </c>
      <c r="AB261" s="17">
        <v>50</v>
      </c>
      <c r="AC261" s="17">
        <v>6.0654761904761907</v>
      </c>
      <c r="AD261" s="17">
        <v>218</v>
      </c>
      <c r="AE261" s="17">
        <v>103</v>
      </c>
      <c r="AF261" s="17">
        <v>40</v>
      </c>
      <c r="AG261" s="17">
        <v>19</v>
      </c>
      <c r="AH261" s="17">
        <v>8</v>
      </c>
      <c r="AI261" s="17">
        <v>30</v>
      </c>
      <c r="AJ261" s="17">
        <v>18</v>
      </c>
      <c r="AK261" s="17">
        <v>1.6</v>
      </c>
    </row>
    <row r="262" spans="1:37" ht="15" customHeight="1" x14ac:dyDescent="0.15">
      <c r="A262" s="13"/>
      <c r="B262" s="25"/>
      <c r="C262" s="131" t="s">
        <v>462</v>
      </c>
      <c r="D262" s="17">
        <v>15507</v>
      </c>
      <c r="E262" s="17">
        <v>121</v>
      </c>
      <c r="F262" s="17">
        <v>962</v>
      </c>
      <c r="G262" s="17">
        <v>841</v>
      </c>
      <c r="H262" s="17">
        <v>3580</v>
      </c>
      <c r="I262" s="17">
        <v>2936</v>
      </c>
      <c r="J262" s="17">
        <v>2650</v>
      </c>
      <c r="K262" s="17">
        <v>2652</v>
      </c>
      <c r="L262" s="17">
        <v>1617</v>
      </c>
      <c r="M262" s="17">
        <v>148</v>
      </c>
      <c r="N262" s="17">
        <v>13691</v>
      </c>
      <c r="O262" s="17">
        <v>1130</v>
      </c>
      <c r="P262" s="17">
        <v>1962</v>
      </c>
      <c r="Q262" s="17">
        <v>4233</v>
      </c>
      <c r="R262" s="17">
        <v>3008</v>
      </c>
      <c r="S262" s="17">
        <v>1350</v>
      </c>
      <c r="T262" s="17">
        <v>349</v>
      </c>
      <c r="U262" s="17">
        <v>1659</v>
      </c>
      <c r="V262" s="17">
        <v>280</v>
      </c>
      <c r="W262" s="17">
        <v>17</v>
      </c>
      <c r="X262" s="17">
        <v>52</v>
      </c>
      <c r="Y262" s="17">
        <v>63</v>
      </c>
      <c r="Z262" s="17">
        <v>38</v>
      </c>
      <c r="AA262" s="17">
        <v>55</v>
      </c>
      <c r="AB262" s="17">
        <v>55</v>
      </c>
      <c r="AC262" s="17">
        <v>6.5822222222222226</v>
      </c>
      <c r="AD262" s="17">
        <v>280</v>
      </c>
      <c r="AE262" s="17">
        <v>134</v>
      </c>
      <c r="AF262" s="17">
        <v>54</v>
      </c>
      <c r="AG262" s="17">
        <v>26</v>
      </c>
      <c r="AH262" s="17">
        <v>13</v>
      </c>
      <c r="AI262" s="17">
        <v>31</v>
      </c>
      <c r="AJ262" s="17">
        <v>22</v>
      </c>
      <c r="AK262" s="17">
        <v>1.5813953488372092</v>
      </c>
    </row>
    <row r="263" spans="1:37" ht="15" customHeight="1" x14ac:dyDescent="0.15">
      <c r="A263" s="13"/>
      <c r="B263" s="25"/>
      <c r="C263" s="131" t="s">
        <v>12</v>
      </c>
      <c r="D263" s="17">
        <v>11522</v>
      </c>
      <c r="E263" s="17">
        <v>23</v>
      </c>
      <c r="F263" s="17">
        <v>624</v>
      </c>
      <c r="G263" s="17">
        <v>543</v>
      </c>
      <c r="H263" s="17">
        <v>2634</v>
      </c>
      <c r="I263" s="17">
        <v>2311</v>
      </c>
      <c r="J263" s="17">
        <v>2158</v>
      </c>
      <c r="K263" s="17">
        <v>2004</v>
      </c>
      <c r="L263" s="17">
        <v>1152</v>
      </c>
      <c r="M263" s="17">
        <v>73</v>
      </c>
      <c r="N263" s="17">
        <v>10161</v>
      </c>
      <c r="O263" s="17">
        <v>780</v>
      </c>
      <c r="P263" s="17">
        <v>1518</v>
      </c>
      <c r="Q263" s="17">
        <v>3493</v>
      </c>
      <c r="R263" s="17">
        <v>2308</v>
      </c>
      <c r="S263" s="17">
        <v>866</v>
      </c>
      <c r="T263" s="17">
        <v>216</v>
      </c>
      <c r="U263" s="17">
        <v>980</v>
      </c>
      <c r="V263" s="17">
        <v>264</v>
      </c>
      <c r="W263" s="17">
        <v>22</v>
      </c>
      <c r="X263" s="17">
        <v>76</v>
      </c>
      <c r="Y263" s="17">
        <v>68</v>
      </c>
      <c r="Z263" s="17">
        <v>32</v>
      </c>
      <c r="AA263" s="17">
        <v>24</v>
      </c>
      <c r="AB263" s="17">
        <v>42</v>
      </c>
      <c r="AC263" s="17">
        <v>4.5765765765765769</v>
      </c>
      <c r="AD263" s="17">
        <v>264</v>
      </c>
      <c r="AE263" s="17">
        <v>146</v>
      </c>
      <c r="AF263" s="17">
        <v>46</v>
      </c>
      <c r="AG263" s="17">
        <v>25</v>
      </c>
      <c r="AH263" s="17">
        <v>17</v>
      </c>
      <c r="AI263" s="17">
        <v>16</v>
      </c>
      <c r="AJ263" s="17">
        <v>14</v>
      </c>
      <c r="AK263" s="17">
        <v>0.91600000000000004</v>
      </c>
    </row>
    <row r="264" spans="1:37" ht="15" customHeight="1" x14ac:dyDescent="0.15">
      <c r="A264" s="13"/>
      <c r="B264" s="26"/>
      <c r="C264" s="129" t="s">
        <v>284</v>
      </c>
      <c r="D264" s="17">
        <v>355</v>
      </c>
      <c r="E264" s="17">
        <v>2</v>
      </c>
      <c r="F264" s="17">
        <v>29</v>
      </c>
      <c r="G264" s="17">
        <v>9</v>
      </c>
      <c r="H264" s="17">
        <v>92</v>
      </c>
      <c r="I264" s="17">
        <v>64</v>
      </c>
      <c r="J264" s="17">
        <v>55</v>
      </c>
      <c r="K264" s="17">
        <v>67</v>
      </c>
      <c r="L264" s="17">
        <v>33</v>
      </c>
      <c r="M264" s="17">
        <v>4</v>
      </c>
      <c r="N264" s="17">
        <v>233</v>
      </c>
      <c r="O264" s="17">
        <v>26</v>
      </c>
      <c r="P264" s="17">
        <v>54</v>
      </c>
      <c r="Q264" s="17">
        <v>63</v>
      </c>
      <c r="R264" s="17">
        <v>73</v>
      </c>
      <c r="S264" s="17">
        <v>14</v>
      </c>
      <c r="T264" s="17">
        <v>1</v>
      </c>
      <c r="U264" s="17">
        <v>2</v>
      </c>
      <c r="V264" s="17">
        <v>12</v>
      </c>
      <c r="W264" s="17">
        <v>1</v>
      </c>
      <c r="X264" s="17">
        <v>1</v>
      </c>
      <c r="Y264" s="17">
        <v>2</v>
      </c>
      <c r="Z264" s="17">
        <v>1</v>
      </c>
      <c r="AA264" s="17">
        <v>2</v>
      </c>
      <c r="AB264" s="17">
        <v>5</v>
      </c>
      <c r="AC264" s="17">
        <v>6.4285714285714288</v>
      </c>
      <c r="AD264" s="17">
        <v>12</v>
      </c>
      <c r="AE264" s="17">
        <v>6</v>
      </c>
      <c r="AF264" s="17">
        <v>1</v>
      </c>
      <c r="AG264" s="17">
        <v>1</v>
      </c>
      <c r="AH264" s="17">
        <v>0</v>
      </c>
      <c r="AI264" s="17">
        <v>1</v>
      </c>
      <c r="AJ264" s="17">
        <v>3</v>
      </c>
      <c r="AK264" s="17">
        <v>0.77777777777777779</v>
      </c>
    </row>
    <row r="265" spans="1:37" ht="15" customHeight="1" x14ac:dyDescent="0.15">
      <c r="A265" s="13"/>
      <c r="B265" s="14" t="s">
        <v>2</v>
      </c>
      <c r="C265" s="53" t="s">
        <v>90</v>
      </c>
      <c r="D265" s="17">
        <v>20909</v>
      </c>
      <c r="E265" s="17">
        <v>741</v>
      </c>
      <c r="F265" s="17">
        <v>544</v>
      </c>
      <c r="G265" s="17">
        <v>637</v>
      </c>
      <c r="H265" s="17">
        <v>3553</v>
      </c>
      <c r="I265" s="17">
        <v>3951</v>
      </c>
      <c r="J265" s="17">
        <v>3962</v>
      </c>
      <c r="K265" s="17">
        <v>4179</v>
      </c>
      <c r="L265" s="17">
        <v>3018</v>
      </c>
      <c r="M265" s="17">
        <v>324</v>
      </c>
      <c r="N265" s="17">
        <v>16048</v>
      </c>
      <c r="O265" s="17">
        <v>1523</v>
      </c>
      <c r="P265" s="17">
        <v>2087</v>
      </c>
      <c r="Q265" s="17">
        <v>3757</v>
      </c>
      <c r="R265" s="17">
        <v>3414</v>
      </c>
      <c r="S265" s="17">
        <v>1687</v>
      </c>
      <c r="T265" s="17">
        <v>487</v>
      </c>
      <c r="U265" s="17">
        <v>3093</v>
      </c>
      <c r="V265" s="17">
        <v>847</v>
      </c>
      <c r="W265" s="17">
        <v>207</v>
      </c>
      <c r="X265" s="17">
        <v>262</v>
      </c>
      <c r="Y265" s="17">
        <v>68</v>
      </c>
      <c r="Z265" s="17">
        <v>44</v>
      </c>
      <c r="AA265" s="17">
        <v>47</v>
      </c>
      <c r="AB265" s="17">
        <v>219</v>
      </c>
      <c r="AC265" s="17">
        <v>3.0509554140127388</v>
      </c>
      <c r="AD265" s="17">
        <v>847</v>
      </c>
      <c r="AE265" s="17">
        <v>520</v>
      </c>
      <c r="AF265" s="17">
        <v>80</v>
      </c>
      <c r="AG265" s="17">
        <v>38</v>
      </c>
      <c r="AH265" s="17">
        <v>16</v>
      </c>
      <c r="AI265" s="17">
        <v>51</v>
      </c>
      <c r="AJ265" s="17">
        <v>142</v>
      </c>
      <c r="AK265" s="17">
        <v>0.97163120567375882</v>
      </c>
    </row>
    <row r="266" spans="1:37" ht="15" customHeight="1" x14ac:dyDescent="0.15">
      <c r="A266" s="13"/>
      <c r="B266" s="14" t="s">
        <v>3</v>
      </c>
      <c r="C266" s="132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</row>
    <row r="267" spans="1:37" ht="15" customHeight="1" x14ac:dyDescent="0.15">
      <c r="A267" s="13"/>
      <c r="B267" s="14" t="s">
        <v>4</v>
      </c>
      <c r="C267" s="131" t="s">
        <v>466</v>
      </c>
      <c r="D267" s="17">
        <v>1765</v>
      </c>
      <c r="E267" s="17">
        <v>324</v>
      </c>
      <c r="F267" s="17">
        <v>135</v>
      </c>
      <c r="G267" s="17">
        <v>108</v>
      </c>
      <c r="H267" s="17">
        <v>321</v>
      </c>
      <c r="I267" s="17">
        <v>268</v>
      </c>
      <c r="J267" s="17">
        <v>194</v>
      </c>
      <c r="K267" s="17">
        <v>200</v>
      </c>
      <c r="L267" s="17">
        <v>182</v>
      </c>
      <c r="M267" s="17">
        <v>33</v>
      </c>
      <c r="N267" s="17">
        <v>1393</v>
      </c>
      <c r="O267" s="17">
        <v>137</v>
      </c>
      <c r="P267" s="17">
        <v>109</v>
      </c>
      <c r="Q267" s="17">
        <v>198</v>
      </c>
      <c r="R267" s="17">
        <v>195</v>
      </c>
      <c r="S267" s="17">
        <v>90</v>
      </c>
      <c r="T267" s="17">
        <v>17</v>
      </c>
      <c r="U267" s="17">
        <v>647</v>
      </c>
      <c r="V267" s="17">
        <v>77</v>
      </c>
      <c r="W267" s="17">
        <v>27</v>
      </c>
      <c r="X267" s="17">
        <v>20</v>
      </c>
      <c r="Y267" s="17">
        <v>6</v>
      </c>
      <c r="Z267" s="17">
        <v>4</v>
      </c>
      <c r="AA267" s="17">
        <v>2</v>
      </c>
      <c r="AB267" s="17">
        <v>18</v>
      </c>
      <c r="AC267" s="17">
        <v>2.0338983050847457</v>
      </c>
      <c r="AD267" s="17">
        <v>77</v>
      </c>
      <c r="AE267" s="17">
        <v>52</v>
      </c>
      <c r="AF267" s="17">
        <v>4</v>
      </c>
      <c r="AG267" s="17">
        <v>5</v>
      </c>
      <c r="AH267" s="17">
        <v>2</v>
      </c>
      <c r="AI267" s="17">
        <v>4</v>
      </c>
      <c r="AJ267" s="17">
        <v>10</v>
      </c>
      <c r="AK267" s="17">
        <v>0.70149253731343286</v>
      </c>
    </row>
    <row r="268" spans="1:37" ht="15" customHeight="1" x14ac:dyDescent="0.15">
      <c r="A268" s="13"/>
      <c r="B268" s="14"/>
      <c r="C268" s="131" t="s">
        <v>465</v>
      </c>
      <c r="D268" s="17">
        <v>1527</v>
      </c>
      <c r="E268" s="17">
        <v>76</v>
      </c>
      <c r="F268" s="17">
        <v>53</v>
      </c>
      <c r="G268" s="17">
        <v>69</v>
      </c>
      <c r="H268" s="17">
        <v>274</v>
      </c>
      <c r="I268" s="17">
        <v>297</v>
      </c>
      <c r="J268" s="17">
        <v>250</v>
      </c>
      <c r="K268" s="17">
        <v>273</v>
      </c>
      <c r="L268" s="17">
        <v>206</v>
      </c>
      <c r="M268" s="17">
        <v>29</v>
      </c>
      <c r="N268" s="17">
        <v>1141</v>
      </c>
      <c r="O268" s="17">
        <v>155</v>
      </c>
      <c r="P268" s="17">
        <v>137</v>
      </c>
      <c r="Q268" s="17">
        <v>228</v>
      </c>
      <c r="R268" s="17">
        <v>210</v>
      </c>
      <c r="S268" s="17">
        <v>113</v>
      </c>
      <c r="T268" s="17">
        <v>42</v>
      </c>
      <c r="U268" s="17">
        <v>256</v>
      </c>
      <c r="V268" s="17">
        <v>60</v>
      </c>
      <c r="W268" s="17">
        <v>21</v>
      </c>
      <c r="X268" s="17">
        <v>19</v>
      </c>
      <c r="Y268" s="17">
        <v>2</v>
      </c>
      <c r="Z268" s="17">
        <v>1</v>
      </c>
      <c r="AA268" s="17">
        <v>4</v>
      </c>
      <c r="AB268" s="17">
        <v>13</v>
      </c>
      <c r="AC268" s="17">
        <v>2.1489361702127661</v>
      </c>
      <c r="AD268" s="17">
        <v>60</v>
      </c>
      <c r="AE268" s="17">
        <v>38</v>
      </c>
      <c r="AF268" s="17">
        <v>4</v>
      </c>
      <c r="AG268" s="17">
        <v>0</v>
      </c>
      <c r="AH268" s="17">
        <v>0</v>
      </c>
      <c r="AI268" s="17">
        <v>5</v>
      </c>
      <c r="AJ268" s="17">
        <v>13</v>
      </c>
      <c r="AK268" s="17">
        <v>0.76595744680851063</v>
      </c>
    </row>
    <row r="269" spans="1:37" ht="15" customHeight="1" x14ac:dyDescent="0.15">
      <c r="A269" s="13"/>
      <c r="B269" s="14"/>
      <c r="C269" s="131" t="s">
        <v>464</v>
      </c>
      <c r="D269" s="17">
        <v>3968</v>
      </c>
      <c r="E269" s="17">
        <v>60</v>
      </c>
      <c r="F269" s="17">
        <v>100</v>
      </c>
      <c r="G269" s="17">
        <v>123</v>
      </c>
      <c r="H269" s="17">
        <v>709</v>
      </c>
      <c r="I269" s="17">
        <v>749</v>
      </c>
      <c r="J269" s="17">
        <v>726</v>
      </c>
      <c r="K269" s="17">
        <v>809</v>
      </c>
      <c r="L269" s="17">
        <v>634</v>
      </c>
      <c r="M269" s="17">
        <v>58</v>
      </c>
      <c r="N269" s="17">
        <v>3067</v>
      </c>
      <c r="O269" s="17">
        <v>266</v>
      </c>
      <c r="P269" s="17">
        <v>442</v>
      </c>
      <c r="Q269" s="17">
        <v>728</v>
      </c>
      <c r="R269" s="17">
        <v>654</v>
      </c>
      <c r="S269" s="17">
        <v>381</v>
      </c>
      <c r="T269" s="17">
        <v>136</v>
      </c>
      <c r="U269" s="17">
        <v>460</v>
      </c>
      <c r="V269" s="17">
        <v>150</v>
      </c>
      <c r="W269" s="17">
        <v>28</v>
      </c>
      <c r="X269" s="17">
        <v>53</v>
      </c>
      <c r="Y269" s="17">
        <v>15</v>
      </c>
      <c r="Z269" s="17">
        <v>9</v>
      </c>
      <c r="AA269" s="17">
        <v>11</v>
      </c>
      <c r="AB269" s="17">
        <v>34</v>
      </c>
      <c r="AC269" s="17">
        <v>3.6896551724137931</v>
      </c>
      <c r="AD269" s="17">
        <v>150</v>
      </c>
      <c r="AE269" s="17">
        <v>89</v>
      </c>
      <c r="AF269" s="17">
        <v>16</v>
      </c>
      <c r="AG269" s="17">
        <v>6</v>
      </c>
      <c r="AH269" s="17">
        <v>6</v>
      </c>
      <c r="AI269" s="17">
        <v>8</v>
      </c>
      <c r="AJ269" s="17">
        <v>25</v>
      </c>
      <c r="AK269" s="17">
        <v>1.008</v>
      </c>
    </row>
    <row r="270" spans="1:37" ht="15" customHeight="1" x14ac:dyDescent="0.15">
      <c r="A270" s="13"/>
      <c r="B270" s="14"/>
      <c r="C270" s="131" t="s">
        <v>463</v>
      </c>
      <c r="D270" s="17">
        <v>4058</v>
      </c>
      <c r="E270" s="17">
        <v>93</v>
      </c>
      <c r="F270" s="17">
        <v>77</v>
      </c>
      <c r="G270" s="17">
        <v>101</v>
      </c>
      <c r="H270" s="17">
        <v>646</v>
      </c>
      <c r="I270" s="17">
        <v>807</v>
      </c>
      <c r="J270" s="17">
        <v>844</v>
      </c>
      <c r="K270" s="17">
        <v>878</v>
      </c>
      <c r="L270" s="17">
        <v>575</v>
      </c>
      <c r="M270" s="17">
        <v>37</v>
      </c>
      <c r="N270" s="17">
        <v>3143</v>
      </c>
      <c r="O270" s="17">
        <v>305</v>
      </c>
      <c r="P270" s="17">
        <v>428</v>
      </c>
      <c r="Q270" s="17">
        <v>806</v>
      </c>
      <c r="R270" s="17">
        <v>647</v>
      </c>
      <c r="S270" s="17">
        <v>350</v>
      </c>
      <c r="T270" s="17">
        <v>81</v>
      </c>
      <c r="U270" s="17">
        <v>526</v>
      </c>
      <c r="V270" s="17">
        <v>157</v>
      </c>
      <c r="W270" s="17">
        <v>40</v>
      </c>
      <c r="X270" s="17">
        <v>39</v>
      </c>
      <c r="Y270" s="17">
        <v>12</v>
      </c>
      <c r="Z270" s="17">
        <v>13</v>
      </c>
      <c r="AA270" s="17">
        <v>10</v>
      </c>
      <c r="AB270" s="17">
        <v>43</v>
      </c>
      <c r="AC270" s="17">
        <v>3.4649122807017543</v>
      </c>
      <c r="AD270" s="17">
        <v>157</v>
      </c>
      <c r="AE270" s="17">
        <v>93</v>
      </c>
      <c r="AF270" s="17">
        <v>11</v>
      </c>
      <c r="AG270" s="17">
        <v>6</v>
      </c>
      <c r="AH270" s="17">
        <v>1</v>
      </c>
      <c r="AI270" s="17">
        <v>13</v>
      </c>
      <c r="AJ270" s="17">
        <v>33</v>
      </c>
      <c r="AK270" s="17">
        <v>1.2983870967741935</v>
      </c>
    </row>
    <row r="271" spans="1:37" ht="15" customHeight="1" x14ac:dyDescent="0.15">
      <c r="A271" s="13"/>
      <c r="B271" s="14"/>
      <c r="C271" s="131" t="s">
        <v>462</v>
      </c>
      <c r="D271" s="17">
        <v>3634</v>
      </c>
      <c r="E271" s="17">
        <v>98</v>
      </c>
      <c r="F271" s="17">
        <v>89</v>
      </c>
      <c r="G271" s="17">
        <v>112</v>
      </c>
      <c r="H271" s="17">
        <v>684</v>
      </c>
      <c r="I271" s="17">
        <v>687</v>
      </c>
      <c r="J271" s="17">
        <v>705</v>
      </c>
      <c r="K271" s="17">
        <v>721</v>
      </c>
      <c r="L271" s="17">
        <v>514</v>
      </c>
      <c r="M271" s="17">
        <v>24</v>
      </c>
      <c r="N271" s="17">
        <v>2711</v>
      </c>
      <c r="O271" s="17">
        <v>227</v>
      </c>
      <c r="P271" s="17">
        <v>392</v>
      </c>
      <c r="Q271" s="17">
        <v>706</v>
      </c>
      <c r="R271" s="17">
        <v>649</v>
      </c>
      <c r="S271" s="17">
        <v>222</v>
      </c>
      <c r="T271" s="17">
        <v>49</v>
      </c>
      <c r="U271" s="17">
        <v>466</v>
      </c>
      <c r="V271" s="17">
        <v>91</v>
      </c>
      <c r="W271" s="17">
        <v>13</v>
      </c>
      <c r="X271" s="17">
        <v>30</v>
      </c>
      <c r="Y271" s="17">
        <v>7</v>
      </c>
      <c r="Z271" s="17">
        <v>7</v>
      </c>
      <c r="AA271" s="17">
        <v>10</v>
      </c>
      <c r="AB271" s="17">
        <v>24</v>
      </c>
      <c r="AC271" s="17">
        <v>4.2686567164179108</v>
      </c>
      <c r="AD271" s="17">
        <v>91</v>
      </c>
      <c r="AE271" s="17">
        <v>55</v>
      </c>
      <c r="AF271" s="17">
        <v>8</v>
      </c>
      <c r="AG271" s="17">
        <v>7</v>
      </c>
      <c r="AH271" s="17">
        <v>3</v>
      </c>
      <c r="AI271" s="17">
        <v>10</v>
      </c>
      <c r="AJ271" s="17">
        <v>8</v>
      </c>
      <c r="AK271" s="17">
        <v>1.3855421686746987</v>
      </c>
    </row>
    <row r="272" spans="1:37" ht="15" customHeight="1" x14ac:dyDescent="0.15">
      <c r="A272" s="13"/>
      <c r="B272" s="14"/>
      <c r="C272" s="131" t="s">
        <v>12</v>
      </c>
      <c r="D272" s="17">
        <v>5683</v>
      </c>
      <c r="E272" s="17">
        <v>69</v>
      </c>
      <c r="F272" s="17">
        <v>83</v>
      </c>
      <c r="G272" s="17">
        <v>117</v>
      </c>
      <c r="H272" s="17">
        <v>879</v>
      </c>
      <c r="I272" s="17">
        <v>1087</v>
      </c>
      <c r="J272" s="17">
        <v>1190</v>
      </c>
      <c r="K272" s="17">
        <v>1245</v>
      </c>
      <c r="L272" s="17">
        <v>881</v>
      </c>
      <c r="M272" s="17">
        <v>132</v>
      </c>
      <c r="N272" s="17">
        <v>4446</v>
      </c>
      <c r="O272" s="17">
        <v>422</v>
      </c>
      <c r="P272" s="17">
        <v>568</v>
      </c>
      <c r="Q272" s="17">
        <v>1035</v>
      </c>
      <c r="R272" s="17">
        <v>1033</v>
      </c>
      <c r="S272" s="17">
        <v>511</v>
      </c>
      <c r="T272" s="17">
        <v>158</v>
      </c>
      <c r="U272" s="17">
        <v>719</v>
      </c>
      <c r="V272" s="17">
        <v>291</v>
      </c>
      <c r="W272" s="17">
        <v>74</v>
      </c>
      <c r="X272" s="17">
        <v>97</v>
      </c>
      <c r="Y272" s="17">
        <v>26</v>
      </c>
      <c r="Z272" s="17">
        <v>10</v>
      </c>
      <c r="AA272" s="17">
        <v>10</v>
      </c>
      <c r="AB272" s="17">
        <v>74</v>
      </c>
      <c r="AC272" s="17">
        <v>2.6635944700460827</v>
      </c>
      <c r="AD272" s="17">
        <v>291</v>
      </c>
      <c r="AE272" s="17">
        <v>183</v>
      </c>
      <c r="AF272" s="17">
        <v>36</v>
      </c>
      <c r="AG272" s="17">
        <v>13</v>
      </c>
      <c r="AH272" s="17">
        <v>4</v>
      </c>
      <c r="AI272" s="17">
        <v>11</v>
      </c>
      <c r="AJ272" s="17">
        <v>44</v>
      </c>
      <c r="AK272" s="17">
        <v>0.79757085020242913</v>
      </c>
    </row>
    <row r="273" spans="1:37" ht="15" customHeight="1" x14ac:dyDescent="0.15">
      <c r="A273" s="13"/>
      <c r="B273" s="14"/>
      <c r="C273" s="129" t="s">
        <v>284</v>
      </c>
      <c r="D273" s="17">
        <v>274</v>
      </c>
      <c r="E273" s="17">
        <v>21</v>
      </c>
      <c r="F273" s="17">
        <v>7</v>
      </c>
      <c r="G273" s="17">
        <v>7</v>
      </c>
      <c r="H273" s="17">
        <v>40</v>
      </c>
      <c r="I273" s="17">
        <v>56</v>
      </c>
      <c r="J273" s="17">
        <v>53</v>
      </c>
      <c r="K273" s="17">
        <v>53</v>
      </c>
      <c r="L273" s="17">
        <v>26</v>
      </c>
      <c r="M273" s="17">
        <v>11</v>
      </c>
      <c r="N273" s="17">
        <v>147</v>
      </c>
      <c r="O273" s="17">
        <v>11</v>
      </c>
      <c r="P273" s="17">
        <v>11</v>
      </c>
      <c r="Q273" s="17">
        <v>56</v>
      </c>
      <c r="R273" s="17">
        <v>26</v>
      </c>
      <c r="S273" s="17">
        <v>20</v>
      </c>
      <c r="T273" s="17">
        <v>4</v>
      </c>
      <c r="U273" s="17">
        <v>19</v>
      </c>
      <c r="V273" s="17">
        <v>21</v>
      </c>
      <c r="W273" s="17">
        <v>4</v>
      </c>
      <c r="X273" s="17">
        <v>4</v>
      </c>
      <c r="Y273" s="17">
        <v>0</v>
      </c>
      <c r="Z273" s="17">
        <v>0</v>
      </c>
      <c r="AA273" s="17">
        <v>0</v>
      </c>
      <c r="AB273" s="17">
        <v>13</v>
      </c>
      <c r="AC273" s="17">
        <v>1</v>
      </c>
      <c r="AD273" s="17">
        <v>21</v>
      </c>
      <c r="AE273" s="17">
        <v>10</v>
      </c>
      <c r="AF273" s="17">
        <v>1</v>
      </c>
      <c r="AG273" s="17">
        <v>1</v>
      </c>
      <c r="AH273" s="17">
        <v>0</v>
      </c>
      <c r="AI273" s="17">
        <v>0</v>
      </c>
      <c r="AJ273" s="17">
        <v>9</v>
      </c>
      <c r="AK273" s="17">
        <v>0.25</v>
      </c>
    </row>
    <row r="274" spans="1:37" ht="15" customHeight="1" x14ac:dyDescent="0.15">
      <c r="A274" s="13"/>
      <c r="B274" s="281" t="s">
        <v>5</v>
      </c>
      <c r="C274" s="53" t="s">
        <v>90</v>
      </c>
      <c r="D274" s="17">
        <v>31187</v>
      </c>
      <c r="E274" s="17">
        <v>3437</v>
      </c>
      <c r="F274" s="17">
        <v>1976</v>
      </c>
      <c r="G274" s="17">
        <v>2229</v>
      </c>
      <c r="H274" s="17">
        <v>6633</v>
      </c>
      <c r="I274" s="17">
        <v>5750</v>
      </c>
      <c r="J274" s="17">
        <v>4288</v>
      </c>
      <c r="K274" s="17">
        <v>3670</v>
      </c>
      <c r="L274" s="17">
        <v>2215</v>
      </c>
      <c r="M274" s="17">
        <v>989</v>
      </c>
      <c r="N274" s="17">
        <v>24635</v>
      </c>
      <c r="O274" s="17">
        <v>4730</v>
      </c>
      <c r="P274" s="17">
        <v>3298</v>
      </c>
      <c r="Q274" s="17">
        <v>4652</v>
      </c>
      <c r="R274" s="17">
        <v>2811</v>
      </c>
      <c r="S274" s="17">
        <v>1154</v>
      </c>
      <c r="T274" s="17">
        <v>339</v>
      </c>
      <c r="U274" s="17">
        <v>7651</v>
      </c>
      <c r="V274" s="17">
        <v>994</v>
      </c>
      <c r="W274" s="17">
        <v>299</v>
      </c>
      <c r="X274" s="17">
        <v>315</v>
      </c>
      <c r="Y274" s="17">
        <v>115</v>
      </c>
      <c r="Z274" s="17">
        <v>30</v>
      </c>
      <c r="AA274" s="17">
        <v>40</v>
      </c>
      <c r="AB274" s="17">
        <v>195</v>
      </c>
      <c r="AC274" s="17">
        <v>2.3717146433041303</v>
      </c>
      <c r="AD274" s="17">
        <v>994</v>
      </c>
      <c r="AE274" s="17">
        <v>741</v>
      </c>
      <c r="AF274" s="17">
        <v>64</v>
      </c>
      <c r="AG274" s="17">
        <v>31</v>
      </c>
      <c r="AH274" s="17">
        <v>7</v>
      </c>
      <c r="AI274" s="17">
        <v>28</v>
      </c>
      <c r="AJ274" s="17">
        <v>123</v>
      </c>
      <c r="AK274" s="17">
        <v>0.41216991963260619</v>
      </c>
    </row>
    <row r="275" spans="1:37" ht="15" customHeight="1" x14ac:dyDescent="0.15">
      <c r="A275" s="13"/>
      <c r="B275" s="282"/>
      <c r="C275" s="132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</row>
    <row r="276" spans="1:37" ht="15" customHeight="1" x14ac:dyDescent="0.15">
      <c r="A276" s="13"/>
      <c r="B276" s="282"/>
      <c r="C276" s="131" t="s">
        <v>466</v>
      </c>
      <c r="D276" s="17">
        <v>2936</v>
      </c>
      <c r="E276" s="17">
        <v>640</v>
      </c>
      <c r="F276" s="17">
        <v>278</v>
      </c>
      <c r="G276" s="17">
        <v>261</v>
      </c>
      <c r="H276" s="17">
        <v>591</v>
      </c>
      <c r="I276" s="17">
        <v>440</v>
      </c>
      <c r="J276" s="17">
        <v>296</v>
      </c>
      <c r="K276" s="17">
        <v>244</v>
      </c>
      <c r="L276" s="17">
        <v>147</v>
      </c>
      <c r="M276" s="17">
        <v>39</v>
      </c>
      <c r="N276" s="17">
        <v>2373</v>
      </c>
      <c r="O276" s="17">
        <v>861</v>
      </c>
      <c r="P276" s="17">
        <v>261</v>
      </c>
      <c r="Q276" s="17">
        <v>361</v>
      </c>
      <c r="R276" s="17">
        <v>153</v>
      </c>
      <c r="S276" s="17">
        <v>78</v>
      </c>
      <c r="T276" s="17">
        <v>23</v>
      </c>
      <c r="U276" s="17">
        <v>636</v>
      </c>
      <c r="V276" s="17">
        <v>124</v>
      </c>
      <c r="W276" s="17">
        <v>58</v>
      </c>
      <c r="X276" s="17">
        <v>28</v>
      </c>
      <c r="Y276" s="17">
        <v>8</v>
      </c>
      <c r="Z276" s="17">
        <v>2</v>
      </c>
      <c r="AA276" s="17">
        <v>4</v>
      </c>
      <c r="AB276" s="17">
        <v>24</v>
      </c>
      <c r="AC276" s="17">
        <v>1.49</v>
      </c>
      <c r="AD276" s="17">
        <v>124</v>
      </c>
      <c r="AE276" s="17">
        <v>96</v>
      </c>
      <c r="AF276" s="17">
        <v>6</v>
      </c>
      <c r="AG276" s="17">
        <v>0</v>
      </c>
      <c r="AH276" s="17">
        <v>0</v>
      </c>
      <c r="AI276" s="17">
        <v>2</v>
      </c>
      <c r="AJ276" s="17">
        <v>20</v>
      </c>
      <c r="AK276" s="17">
        <v>0.15384615384615385</v>
      </c>
    </row>
    <row r="277" spans="1:37" ht="15" customHeight="1" x14ac:dyDescent="0.15">
      <c r="A277" s="13"/>
      <c r="B277" s="282"/>
      <c r="C277" s="131" t="s">
        <v>465</v>
      </c>
      <c r="D277" s="17">
        <v>2505</v>
      </c>
      <c r="E277" s="17">
        <v>404</v>
      </c>
      <c r="F277" s="17">
        <v>199</v>
      </c>
      <c r="G277" s="17">
        <v>233</v>
      </c>
      <c r="H277" s="17">
        <v>543</v>
      </c>
      <c r="I277" s="17">
        <v>453</v>
      </c>
      <c r="J277" s="17">
        <v>259</v>
      </c>
      <c r="K277" s="17">
        <v>226</v>
      </c>
      <c r="L277" s="17">
        <v>127</v>
      </c>
      <c r="M277" s="17">
        <v>61</v>
      </c>
      <c r="N277" s="17">
        <v>1960</v>
      </c>
      <c r="O277" s="17">
        <v>568</v>
      </c>
      <c r="P277" s="17">
        <v>297</v>
      </c>
      <c r="Q277" s="17">
        <v>351</v>
      </c>
      <c r="R277" s="17">
        <v>205</v>
      </c>
      <c r="S277" s="17">
        <v>65</v>
      </c>
      <c r="T277" s="17">
        <v>30</v>
      </c>
      <c r="U277" s="17">
        <v>444</v>
      </c>
      <c r="V277" s="17">
        <v>81</v>
      </c>
      <c r="W277" s="17">
        <v>29</v>
      </c>
      <c r="X277" s="17">
        <v>30</v>
      </c>
      <c r="Y277" s="17">
        <v>6</v>
      </c>
      <c r="Z277" s="17">
        <v>4</v>
      </c>
      <c r="AA277" s="17">
        <v>2</v>
      </c>
      <c r="AB277" s="17">
        <v>10</v>
      </c>
      <c r="AC277" s="17">
        <v>2.056338028169014</v>
      </c>
      <c r="AD277" s="17">
        <v>81</v>
      </c>
      <c r="AE277" s="17">
        <v>63</v>
      </c>
      <c r="AF277" s="17">
        <v>4</v>
      </c>
      <c r="AG277" s="17">
        <v>5</v>
      </c>
      <c r="AH277" s="17">
        <v>0</v>
      </c>
      <c r="AI277" s="17">
        <v>2</v>
      </c>
      <c r="AJ277" s="17">
        <v>7</v>
      </c>
      <c r="AK277" s="17">
        <v>0.35135135135135137</v>
      </c>
    </row>
    <row r="278" spans="1:37" ht="15" customHeight="1" x14ac:dyDescent="0.15">
      <c r="A278" s="13"/>
      <c r="B278" s="282"/>
      <c r="C278" s="131" t="s">
        <v>464</v>
      </c>
      <c r="D278" s="17">
        <v>6310</v>
      </c>
      <c r="E278" s="17">
        <v>626</v>
      </c>
      <c r="F278" s="17">
        <v>411</v>
      </c>
      <c r="G278" s="17">
        <v>491</v>
      </c>
      <c r="H278" s="17">
        <v>1395</v>
      </c>
      <c r="I278" s="17">
        <v>1147</v>
      </c>
      <c r="J278" s="17">
        <v>895</v>
      </c>
      <c r="K278" s="17">
        <v>715</v>
      </c>
      <c r="L278" s="17">
        <v>449</v>
      </c>
      <c r="M278" s="17">
        <v>181</v>
      </c>
      <c r="N278" s="17">
        <v>4880</v>
      </c>
      <c r="O278" s="17">
        <v>859</v>
      </c>
      <c r="P278" s="17">
        <v>670</v>
      </c>
      <c r="Q278" s="17">
        <v>838</v>
      </c>
      <c r="R278" s="17">
        <v>492</v>
      </c>
      <c r="S278" s="17">
        <v>199</v>
      </c>
      <c r="T278" s="17">
        <v>64</v>
      </c>
      <c r="U278" s="17">
        <v>1758</v>
      </c>
      <c r="V278" s="17">
        <v>188</v>
      </c>
      <c r="W278" s="17">
        <v>56</v>
      </c>
      <c r="X278" s="17">
        <v>58</v>
      </c>
      <c r="Y278" s="17">
        <v>24</v>
      </c>
      <c r="Z278" s="17">
        <v>5</v>
      </c>
      <c r="AA278" s="17">
        <v>10</v>
      </c>
      <c r="AB278" s="17">
        <v>35</v>
      </c>
      <c r="AC278" s="17">
        <v>2.7581699346405228</v>
      </c>
      <c r="AD278" s="17">
        <v>188</v>
      </c>
      <c r="AE278" s="17">
        <v>140</v>
      </c>
      <c r="AF278" s="17">
        <v>13</v>
      </c>
      <c r="AG278" s="17">
        <v>7</v>
      </c>
      <c r="AH278" s="17">
        <v>0</v>
      </c>
      <c r="AI278" s="17">
        <v>5</v>
      </c>
      <c r="AJ278" s="17">
        <v>23</v>
      </c>
      <c r="AK278" s="17">
        <v>0.39393939393939392</v>
      </c>
    </row>
    <row r="279" spans="1:37" ht="15" customHeight="1" x14ac:dyDescent="0.15">
      <c r="A279" s="13"/>
      <c r="B279" s="128"/>
      <c r="C279" s="131" t="s">
        <v>463</v>
      </c>
      <c r="D279" s="17">
        <v>6574</v>
      </c>
      <c r="E279" s="17">
        <v>533</v>
      </c>
      <c r="F279" s="17">
        <v>379</v>
      </c>
      <c r="G279" s="17">
        <v>427</v>
      </c>
      <c r="H279" s="17">
        <v>1374</v>
      </c>
      <c r="I279" s="17">
        <v>1178</v>
      </c>
      <c r="J279" s="17">
        <v>884</v>
      </c>
      <c r="K279" s="17">
        <v>799</v>
      </c>
      <c r="L279" s="17">
        <v>543</v>
      </c>
      <c r="M279" s="17">
        <v>457</v>
      </c>
      <c r="N279" s="17">
        <v>5164</v>
      </c>
      <c r="O279" s="17">
        <v>823</v>
      </c>
      <c r="P279" s="17">
        <v>605</v>
      </c>
      <c r="Q279" s="17">
        <v>914</v>
      </c>
      <c r="R279" s="17">
        <v>692</v>
      </c>
      <c r="S279" s="17">
        <v>304</v>
      </c>
      <c r="T279" s="17">
        <v>85</v>
      </c>
      <c r="U279" s="17">
        <v>1741</v>
      </c>
      <c r="V279" s="17">
        <v>187</v>
      </c>
      <c r="W279" s="17">
        <v>55</v>
      </c>
      <c r="X279" s="17">
        <v>59</v>
      </c>
      <c r="Y279" s="17">
        <v>23</v>
      </c>
      <c r="Z279" s="17">
        <v>6</v>
      </c>
      <c r="AA279" s="17">
        <v>13</v>
      </c>
      <c r="AB279" s="17">
        <v>31</v>
      </c>
      <c r="AC279" s="17">
        <v>2.7820512820512819</v>
      </c>
      <c r="AD279" s="17">
        <v>187</v>
      </c>
      <c r="AE279" s="17">
        <v>136</v>
      </c>
      <c r="AF279" s="17">
        <v>11</v>
      </c>
      <c r="AG279" s="17">
        <v>10</v>
      </c>
      <c r="AH279" s="17">
        <v>3</v>
      </c>
      <c r="AI279" s="17">
        <v>9</v>
      </c>
      <c r="AJ279" s="17">
        <v>18</v>
      </c>
      <c r="AK279" s="17">
        <v>0.66272189349112431</v>
      </c>
    </row>
    <row r="280" spans="1:37" ht="15" customHeight="1" x14ac:dyDescent="0.15">
      <c r="A280" s="13"/>
      <c r="B280" s="128"/>
      <c r="C280" s="131" t="s">
        <v>462</v>
      </c>
      <c r="D280" s="17">
        <v>5387</v>
      </c>
      <c r="E280" s="17">
        <v>475</v>
      </c>
      <c r="F280" s="17">
        <v>283</v>
      </c>
      <c r="G280" s="17">
        <v>357</v>
      </c>
      <c r="H280" s="17">
        <v>1209</v>
      </c>
      <c r="I280" s="17">
        <v>1073</v>
      </c>
      <c r="J280" s="17">
        <v>778</v>
      </c>
      <c r="K280" s="17">
        <v>727</v>
      </c>
      <c r="L280" s="17">
        <v>384</v>
      </c>
      <c r="M280" s="17">
        <v>101</v>
      </c>
      <c r="N280" s="17">
        <v>4016</v>
      </c>
      <c r="O280" s="17">
        <v>619</v>
      </c>
      <c r="P280" s="17">
        <v>522</v>
      </c>
      <c r="Q280" s="17">
        <v>810</v>
      </c>
      <c r="R280" s="17">
        <v>445</v>
      </c>
      <c r="S280" s="17">
        <v>189</v>
      </c>
      <c r="T280" s="17">
        <v>43</v>
      </c>
      <c r="U280" s="17">
        <v>1388</v>
      </c>
      <c r="V280" s="17">
        <v>130</v>
      </c>
      <c r="W280" s="17">
        <v>23</v>
      </c>
      <c r="X280" s="17">
        <v>44</v>
      </c>
      <c r="Y280" s="17">
        <v>20</v>
      </c>
      <c r="Z280" s="17">
        <v>9</v>
      </c>
      <c r="AA280" s="17">
        <v>6</v>
      </c>
      <c r="AB280" s="17">
        <v>28</v>
      </c>
      <c r="AC280" s="17">
        <v>3.1764705882352939</v>
      </c>
      <c r="AD280" s="17">
        <v>130</v>
      </c>
      <c r="AE280" s="17">
        <v>94</v>
      </c>
      <c r="AF280" s="17">
        <v>11</v>
      </c>
      <c r="AG280" s="17">
        <v>2</v>
      </c>
      <c r="AH280" s="17">
        <v>2</v>
      </c>
      <c r="AI280" s="17">
        <v>5</v>
      </c>
      <c r="AJ280" s="17">
        <v>16</v>
      </c>
      <c r="AK280" s="17">
        <v>0.56140350877192979</v>
      </c>
    </row>
    <row r="281" spans="1:37" ht="15" customHeight="1" x14ac:dyDescent="0.15">
      <c r="A281" s="13"/>
      <c r="B281" s="128"/>
      <c r="C281" s="131" t="s">
        <v>12</v>
      </c>
      <c r="D281" s="17">
        <v>6384</v>
      </c>
      <c r="E281" s="17">
        <v>545</v>
      </c>
      <c r="F281" s="17">
        <v>321</v>
      </c>
      <c r="G281" s="17">
        <v>360</v>
      </c>
      <c r="H281" s="17">
        <v>1308</v>
      </c>
      <c r="I281" s="17">
        <v>1290</v>
      </c>
      <c r="J281" s="17">
        <v>1062</v>
      </c>
      <c r="K281" s="17">
        <v>863</v>
      </c>
      <c r="L281" s="17">
        <v>509</v>
      </c>
      <c r="M281" s="17">
        <v>126</v>
      </c>
      <c r="N281" s="17">
        <v>5484</v>
      </c>
      <c r="O281" s="17">
        <v>822</v>
      </c>
      <c r="P281" s="17">
        <v>894</v>
      </c>
      <c r="Q281" s="17">
        <v>1244</v>
      </c>
      <c r="R281" s="17">
        <v>750</v>
      </c>
      <c r="S281" s="17">
        <v>302</v>
      </c>
      <c r="T281" s="17">
        <v>88</v>
      </c>
      <c r="U281" s="17">
        <v>1384</v>
      </c>
      <c r="V281" s="17">
        <v>243</v>
      </c>
      <c r="W281" s="17">
        <v>66</v>
      </c>
      <c r="X281" s="17">
        <v>81</v>
      </c>
      <c r="Y281" s="17">
        <v>30</v>
      </c>
      <c r="Z281" s="17">
        <v>4</v>
      </c>
      <c r="AA281" s="17">
        <v>5</v>
      </c>
      <c r="AB281" s="17">
        <v>57</v>
      </c>
      <c r="AC281" s="17">
        <v>2.032258064516129</v>
      </c>
      <c r="AD281" s="17">
        <v>243</v>
      </c>
      <c r="AE281" s="17">
        <v>183</v>
      </c>
      <c r="AF281" s="17">
        <v>17</v>
      </c>
      <c r="AG281" s="17">
        <v>7</v>
      </c>
      <c r="AH281" s="17">
        <v>2</v>
      </c>
      <c r="AI281" s="17">
        <v>5</v>
      </c>
      <c r="AJ281" s="17">
        <v>29</v>
      </c>
      <c r="AK281" s="17">
        <v>0.34579439252336447</v>
      </c>
    </row>
    <row r="282" spans="1:37" ht="15" customHeight="1" x14ac:dyDescent="0.15">
      <c r="A282" s="130"/>
      <c r="B282" s="77"/>
      <c r="C282" s="129" t="s">
        <v>284</v>
      </c>
      <c r="D282" s="17">
        <v>1091</v>
      </c>
      <c r="E282" s="17">
        <v>214</v>
      </c>
      <c r="F282" s="17">
        <v>105</v>
      </c>
      <c r="G282" s="17">
        <v>100</v>
      </c>
      <c r="H282" s="17">
        <v>213</v>
      </c>
      <c r="I282" s="17">
        <v>169</v>
      </c>
      <c r="J282" s="17">
        <v>114</v>
      </c>
      <c r="K282" s="17">
        <v>96</v>
      </c>
      <c r="L282" s="17">
        <v>56</v>
      </c>
      <c r="M282" s="17">
        <v>24</v>
      </c>
      <c r="N282" s="17">
        <v>758</v>
      </c>
      <c r="O282" s="17">
        <v>178</v>
      </c>
      <c r="P282" s="17">
        <v>49</v>
      </c>
      <c r="Q282" s="17">
        <v>134</v>
      </c>
      <c r="R282" s="17">
        <v>74</v>
      </c>
      <c r="S282" s="17">
        <v>17</v>
      </c>
      <c r="T282" s="17">
        <v>6</v>
      </c>
      <c r="U282" s="17">
        <v>300</v>
      </c>
      <c r="V282" s="17">
        <v>41</v>
      </c>
      <c r="W282" s="17">
        <v>12</v>
      </c>
      <c r="X282" s="17">
        <v>15</v>
      </c>
      <c r="Y282" s="17">
        <v>4</v>
      </c>
      <c r="Z282" s="17">
        <v>0</v>
      </c>
      <c r="AA282" s="17">
        <v>0</v>
      </c>
      <c r="AB282" s="17">
        <v>10</v>
      </c>
      <c r="AC282" s="17">
        <v>1.3548387096774193</v>
      </c>
      <c r="AD282" s="17">
        <v>41</v>
      </c>
      <c r="AE282" s="17">
        <v>29</v>
      </c>
      <c r="AF282" s="17">
        <v>2</v>
      </c>
      <c r="AG282" s="17">
        <v>0</v>
      </c>
      <c r="AH282" s="17">
        <v>0</v>
      </c>
      <c r="AI282" s="17">
        <v>0</v>
      </c>
      <c r="AJ282" s="17">
        <v>10</v>
      </c>
      <c r="AK282" s="17">
        <v>6.4516129032258063E-2</v>
      </c>
    </row>
  </sheetData>
  <mergeCells count="8">
    <mergeCell ref="B207:B211"/>
    <mergeCell ref="B244:B248"/>
    <mergeCell ref="B274:B278"/>
    <mergeCell ref="B28:B32"/>
    <mergeCell ref="B66:B70"/>
    <mergeCell ref="B103:B107"/>
    <mergeCell ref="B133:B137"/>
    <mergeCell ref="B169:B173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rowBreaks count="3" manualBreakCount="3">
    <brk id="39" max="16383" man="1"/>
    <brk id="78" max="16383" man="1"/>
    <brk id="114" max="16383" man="1"/>
  </rowBreaks>
  <colBreaks count="3" manualBreakCount="3">
    <brk id="13" max="1048575" man="1"/>
    <brk id="21" max="1048575" man="1"/>
    <brk id="2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ED42C-CB36-478F-8407-779AE7552B23}">
  <dimension ref="A1:G129"/>
  <sheetViews>
    <sheetView showGridLines="0" view="pageBreakPreview" zoomScaleNormal="115" zoomScaleSheetLayoutView="100" workbookViewId="0"/>
  </sheetViews>
  <sheetFormatPr defaultColWidth="8" defaultRowHeight="15" customHeight="1" x14ac:dyDescent="0.15"/>
  <cols>
    <col min="1" max="1" width="18.7109375" style="1" customWidth="1"/>
    <col min="2" max="2" width="4.28515625" style="1" customWidth="1"/>
    <col min="3" max="3" width="18.7109375" style="1" customWidth="1"/>
    <col min="4" max="7" width="12.85546875" style="1" customWidth="1"/>
    <col min="8" max="16384" width="8" style="1"/>
  </cols>
  <sheetData>
    <row r="1" spans="1:7" ht="15" customHeight="1" x14ac:dyDescent="0.15">
      <c r="D1" s="1" t="s">
        <v>506</v>
      </c>
    </row>
    <row r="2" spans="1:7" ht="15" customHeight="1" x14ac:dyDescent="0.15">
      <c r="A2" s="10"/>
      <c r="B2" s="80"/>
      <c r="C2" s="145"/>
      <c r="D2" s="81" t="s">
        <v>133</v>
      </c>
      <c r="E2" s="83"/>
      <c r="F2" s="87" t="s">
        <v>134</v>
      </c>
      <c r="G2" s="82"/>
    </row>
    <row r="3" spans="1:7" s="7" customFormat="1" ht="52.5" x14ac:dyDescent="0.15">
      <c r="A3" s="78"/>
      <c r="B3" s="79"/>
      <c r="C3" s="177"/>
      <c r="D3" s="151" t="s">
        <v>262</v>
      </c>
      <c r="E3" s="84" t="s">
        <v>261</v>
      </c>
      <c r="F3" s="193" t="s">
        <v>262</v>
      </c>
      <c r="G3" s="31" t="s">
        <v>261</v>
      </c>
    </row>
    <row r="4" spans="1:7" ht="15" customHeight="1" x14ac:dyDescent="0.15">
      <c r="A4" s="10" t="s">
        <v>481</v>
      </c>
      <c r="B4" s="24" t="s">
        <v>7</v>
      </c>
      <c r="C4" s="189" t="s">
        <v>90</v>
      </c>
      <c r="D4" s="90">
        <v>5748</v>
      </c>
      <c r="E4" s="91">
        <v>1633</v>
      </c>
      <c r="F4" s="92">
        <v>5.7652958876629894</v>
      </c>
      <c r="G4" s="93">
        <v>1.4337137840210712</v>
      </c>
    </row>
    <row r="5" spans="1:7" ht="15" customHeight="1" x14ac:dyDescent="0.15">
      <c r="A5" s="13" t="s">
        <v>240</v>
      </c>
      <c r="B5" s="25" t="s">
        <v>8</v>
      </c>
      <c r="C5" s="131" t="s">
        <v>293</v>
      </c>
      <c r="D5" s="28">
        <v>63</v>
      </c>
      <c r="E5" s="85">
        <v>6</v>
      </c>
      <c r="F5" s="88">
        <v>4.5</v>
      </c>
      <c r="G5" s="15">
        <v>0.4</v>
      </c>
    </row>
    <row r="6" spans="1:7" ht="15" customHeight="1" x14ac:dyDescent="0.15">
      <c r="A6" s="13"/>
      <c r="B6" s="25" t="s">
        <v>9</v>
      </c>
      <c r="C6" s="131" t="s">
        <v>292</v>
      </c>
      <c r="D6" s="28">
        <v>159</v>
      </c>
      <c r="E6" s="85">
        <v>49</v>
      </c>
      <c r="F6" s="88">
        <v>5.4827586206896548</v>
      </c>
      <c r="G6" s="15">
        <v>1.4848484848484849</v>
      </c>
    </row>
    <row r="7" spans="1:7" ht="15" customHeight="1" x14ac:dyDescent="0.15">
      <c r="A7" s="13"/>
      <c r="B7" s="25" t="s">
        <v>10</v>
      </c>
      <c r="C7" s="131" t="s">
        <v>291</v>
      </c>
      <c r="D7" s="28">
        <v>208</v>
      </c>
      <c r="E7" s="85">
        <v>50</v>
      </c>
      <c r="F7" s="88">
        <v>4.333333333333333</v>
      </c>
      <c r="G7" s="15">
        <v>0.94339622641509435</v>
      </c>
    </row>
    <row r="8" spans="1:7" ht="15" customHeight="1" x14ac:dyDescent="0.15">
      <c r="A8" s="13"/>
      <c r="B8" s="25"/>
      <c r="C8" s="131" t="s">
        <v>290</v>
      </c>
      <c r="D8" s="28">
        <v>258</v>
      </c>
      <c r="E8" s="85">
        <v>43</v>
      </c>
      <c r="F8" s="88">
        <v>4.7777777777777777</v>
      </c>
      <c r="G8" s="15">
        <v>0.68253968253968256</v>
      </c>
    </row>
    <row r="9" spans="1:7" ht="15" customHeight="1" x14ac:dyDescent="0.15">
      <c r="A9" s="13"/>
      <c r="B9" s="25"/>
      <c r="C9" s="131" t="s">
        <v>289</v>
      </c>
      <c r="D9" s="28">
        <v>294</v>
      </c>
      <c r="E9" s="85">
        <v>70</v>
      </c>
      <c r="F9" s="88">
        <v>4.9830508474576272</v>
      </c>
      <c r="G9" s="15">
        <v>1.09375</v>
      </c>
    </row>
    <row r="10" spans="1:7" ht="15" customHeight="1" x14ac:dyDescent="0.15">
      <c r="A10" s="13"/>
      <c r="B10" s="25"/>
      <c r="C10" s="131" t="s">
        <v>288</v>
      </c>
      <c r="D10" s="28">
        <v>239</v>
      </c>
      <c r="E10" s="85">
        <v>63</v>
      </c>
      <c r="F10" s="88">
        <v>5.9749999999999996</v>
      </c>
      <c r="G10" s="15">
        <v>1.1886792452830188</v>
      </c>
    </row>
    <row r="11" spans="1:7" ht="15" customHeight="1" x14ac:dyDescent="0.15">
      <c r="A11" s="13"/>
      <c r="B11" s="25"/>
      <c r="C11" s="131" t="s">
        <v>287</v>
      </c>
      <c r="D11" s="28">
        <v>410</v>
      </c>
      <c r="E11" s="85">
        <v>111</v>
      </c>
      <c r="F11" s="88">
        <v>6.3076923076923075</v>
      </c>
      <c r="G11" s="15">
        <v>1.4050632911392404</v>
      </c>
    </row>
    <row r="12" spans="1:7" ht="15" customHeight="1" x14ac:dyDescent="0.15">
      <c r="A12" s="13"/>
      <c r="B12" s="25"/>
      <c r="C12" s="131" t="s">
        <v>286</v>
      </c>
      <c r="D12" s="28">
        <v>735</v>
      </c>
      <c r="E12" s="85">
        <v>317</v>
      </c>
      <c r="F12" s="88">
        <v>7.8191489361702127</v>
      </c>
      <c r="G12" s="15">
        <v>2.9626168224299065</v>
      </c>
    </row>
    <row r="13" spans="1:7" ht="15" customHeight="1" x14ac:dyDescent="0.15">
      <c r="A13" s="13"/>
      <c r="B13" s="25"/>
      <c r="C13" s="131" t="s">
        <v>285</v>
      </c>
      <c r="D13" s="28">
        <v>1291</v>
      </c>
      <c r="E13" s="85">
        <v>403</v>
      </c>
      <c r="F13" s="88">
        <v>5.7892376681614346</v>
      </c>
      <c r="G13" s="15">
        <v>1.6382113821138211</v>
      </c>
    </row>
    <row r="14" spans="1:7" ht="15" customHeight="1" x14ac:dyDescent="0.15">
      <c r="A14" s="13"/>
      <c r="B14" s="26"/>
      <c r="C14" s="129" t="s">
        <v>284</v>
      </c>
      <c r="D14" s="29">
        <v>2091</v>
      </c>
      <c r="E14" s="86">
        <v>521</v>
      </c>
      <c r="F14" s="89">
        <v>5.6361185983827493</v>
      </c>
      <c r="G14" s="9">
        <v>1.2230046948356808</v>
      </c>
    </row>
    <row r="15" spans="1:7" ht="15" customHeight="1" x14ac:dyDescent="0.15">
      <c r="A15" s="13"/>
      <c r="B15" s="14" t="s">
        <v>2</v>
      </c>
      <c r="C15" s="189" t="s">
        <v>90</v>
      </c>
      <c r="D15" s="90">
        <v>1916</v>
      </c>
      <c r="E15" s="91">
        <v>685</v>
      </c>
      <c r="F15" s="92">
        <v>3.0509554140127388</v>
      </c>
      <c r="G15" s="93">
        <v>0.97163120567375882</v>
      </c>
    </row>
    <row r="16" spans="1:7" ht="15" customHeight="1" x14ac:dyDescent="0.15">
      <c r="A16" s="13"/>
      <c r="B16" s="14" t="s">
        <v>3</v>
      </c>
      <c r="C16" s="131" t="s">
        <v>293</v>
      </c>
      <c r="D16" s="28">
        <v>322</v>
      </c>
      <c r="E16" s="85">
        <v>92</v>
      </c>
      <c r="F16" s="88">
        <v>2.5760000000000001</v>
      </c>
      <c r="G16" s="15">
        <v>0.67647058823529416</v>
      </c>
    </row>
    <row r="17" spans="1:7" ht="15" customHeight="1" x14ac:dyDescent="0.15">
      <c r="A17" s="13"/>
      <c r="B17" s="14" t="s">
        <v>4</v>
      </c>
      <c r="C17" s="131" t="s">
        <v>292</v>
      </c>
      <c r="D17" s="28">
        <v>315</v>
      </c>
      <c r="E17" s="85">
        <v>110</v>
      </c>
      <c r="F17" s="88">
        <v>3.8888888888888888</v>
      </c>
      <c r="G17" s="15">
        <v>1.2359550561797752</v>
      </c>
    </row>
    <row r="18" spans="1:7" ht="15" customHeight="1" x14ac:dyDescent="0.15">
      <c r="A18" s="13"/>
      <c r="B18" s="14"/>
      <c r="C18" s="131" t="s">
        <v>291</v>
      </c>
      <c r="D18" s="28">
        <v>120</v>
      </c>
      <c r="E18" s="85">
        <v>55</v>
      </c>
      <c r="F18" s="88">
        <v>1.875</v>
      </c>
      <c r="G18" s="15">
        <v>0.75342465753424659</v>
      </c>
    </row>
    <row r="19" spans="1:7" ht="15" customHeight="1" x14ac:dyDescent="0.15">
      <c r="A19" s="13"/>
      <c r="B19" s="14"/>
      <c r="C19" s="131" t="s">
        <v>290</v>
      </c>
      <c r="D19" s="28">
        <v>112</v>
      </c>
      <c r="E19" s="85">
        <v>51</v>
      </c>
      <c r="F19" s="88">
        <v>4.3076923076923075</v>
      </c>
      <c r="G19" s="15">
        <v>1.7</v>
      </c>
    </row>
    <row r="20" spans="1:7" ht="15" customHeight="1" x14ac:dyDescent="0.15">
      <c r="A20" s="13"/>
      <c r="B20" s="14"/>
      <c r="C20" s="131" t="s">
        <v>289</v>
      </c>
      <c r="D20" s="28">
        <v>49</v>
      </c>
      <c r="E20" s="85">
        <v>25</v>
      </c>
      <c r="F20" s="88">
        <v>4.083333333333333</v>
      </c>
      <c r="G20" s="15">
        <v>1.7857142857142858</v>
      </c>
    </row>
    <row r="21" spans="1:7" ht="15" customHeight="1" x14ac:dyDescent="0.15">
      <c r="A21" s="13"/>
      <c r="B21" s="14"/>
      <c r="C21" s="131" t="s">
        <v>288</v>
      </c>
      <c r="D21" s="28">
        <v>21</v>
      </c>
      <c r="E21" s="85">
        <v>5</v>
      </c>
      <c r="F21" s="88">
        <v>7</v>
      </c>
      <c r="G21" s="15">
        <v>1</v>
      </c>
    </row>
    <row r="22" spans="1:7" ht="15" customHeight="1" x14ac:dyDescent="0.15">
      <c r="A22" s="13"/>
      <c r="B22" s="14"/>
      <c r="C22" s="131" t="s">
        <v>287</v>
      </c>
      <c r="D22" s="28">
        <v>37</v>
      </c>
      <c r="E22" s="85">
        <v>11</v>
      </c>
      <c r="F22" s="88">
        <v>3.7</v>
      </c>
      <c r="G22" s="15">
        <v>1.2222222222222223</v>
      </c>
    </row>
    <row r="23" spans="1:7" ht="15" customHeight="1" x14ac:dyDescent="0.15">
      <c r="A23" s="13"/>
      <c r="B23" s="14"/>
      <c r="C23" s="131" t="s">
        <v>286</v>
      </c>
      <c r="D23" s="28">
        <v>6</v>
      </c>
      <c r="E23" s="85">
        <v>3</v>
      </c>
      <c r="F23" s="88">
        <v>1.2</v>
      </c>
      <c r="G23" s="15">
        <v>0.6</v>
      </c>
    </row>
    <row r="24" spans="1:7" ht="15" customHeight="1" x14ac:dyDescent="0.15">
      <c r="A24" s="13"/>
      <c r="B24" s="14"/>
      <c r="C24" s="131" t="s">
        <v>285</v>
      </c>
      <c r="D24" s="28">
        <v>44</v>
      </c>
      <c r="E24" s="85">
        <v>8</v>
      </c>
      <c r="F24" s="88">
        <v>2.75</v>
      </c>
      <c r="G24" s="15">
        <v>0.4</v>
      </c>
    </row>
    <row r="25" spans="1:7" ht="15" customHeight="1" x14ac:dyDescent="0.15">
      <c r="A25" s="13"/>
      <c r="B25" s="14"/>
      <c r="C25" s="129" t="s">
        <v>284</v>
      </c>
      <c r="D25" s="29">
        <v>890</v>
      </c>
      <c r="E25" s="86">
        <v>325</v>
      </c>
      <c r="F25" s="89">
        <v>3.1118881118881121</v>
      </c>
      <c r="G25" s="9">
        <v>1.0030864197530864</v>
      </c>
    </row>
    <row r="26" spans="1:7" ht="15" customHeight="1" x14ac:dyDescent="0.15">
      <c r="A26" s="13"/>
      <c r="B26" s="281" t="s">
        <v>5</v>
      </c>
      <c r="C26" s="189" t="s">
        <v>90</v>
      </c>
      <c r="D26" s="90">
        <v>1895</v>
      </c>
      <c r="E26" s="91">
        <v>359</v>
      </c>
      <c r="F26" s="92">
        <v>2.3717146433041303</v>
      </c>
      <c r="G26" s="93">
        <v>0.41216991963260619</v>
      </c>
    </row>
    <row r="27" spans="1:7" ht="15" customHeight="1" x14ac:dyDescent="0.15">
      <c r="A27" s="13"/>
      <c r="B27" s="282"/>
      <c r="C27" s="131" t="s">
        <v>293</v>
      </c>
      <c r="D27" s="28">
        <v>45</v>
      </c>
      <c r="E27" s="85">
        <v>6</v>
      </c>
      <c r="F27" s="88">
        <v>1.0975609756097562</v>
      </c>
      <c r="G27" s="15">
        <v>0.13636363636363635</v>
      </c>
    </row>
    <row r="28" spans="1:7" ht="15" customHeight="1" x14ac:dyDescent="0.15">
      <c r="A28" s="13"/>
      <c r="B28" s="282"/>
      <c r="C28" s="131" t="s">
        <v>292</v>
      </c>
      <c r="D28" s="28">
        <v>133</v>
      </c>
      <c r="E28" s="85">
        <v>21</v>
      </c>
      <c r="F28" s="88">
        <v>2.0151515151515151</v>
      </c>
      <c r="G28" s="15">
        <v>0.30434782608695654</v>
      </c>
    </row>
    <row r="29" spans="1:7" ht="15" customHeight="1" x14ac:dyDescent="0.15">
      <c r="A29" s="13"/>
      <c r="B29" s="282"/>
      <c r="C29" s="131" t="s">
        <v>291</v>
      </c>
      <c r="D29" s="28">
        <v>267</v>
      </c>
      <c r="E29" s="85">
        <v>60</v>
      </c>
      <c r="F29" s="88">
        <v>2.592233009708738</v>
      </c>
      <c r="G29" s="15">
        <v>0.54054054054054057</v>
      </c>
    </row>
    <row r="30" spans="1:7" ht="15" customHeight="1" x14ac:dyDescent="0.15">
      <c r="A30" s="13"/>
      <c r="B30" s="282"/>
      <c r="C30" s="131" t="s">
        <v>290</v>
      </c>
      <c r="D30" s="28">
        <v>221</v>
      </c>
      <c r="E30" s="85">
        <v>42</v>
      </c>
      <c r="F30" s="88">
        <v>2.4285714285714284</v>
      </c>
      <c r="G30" s="15">
        <v>0.4375</v>
      </c>
    </row>
    <row r="31" spans="1:7" ht="15" customHeight="1" x14ac:dyDescent="0.15">
      <c r="A31" s="13"/>
      <c r="B31" s="128"/>
      <c r="C31" s="131" t="s">
        <v>289</v>
      </c>
      <c r="D31" s="28">
        <v>152</v>
      </c>
      <c r="E31" s="85">
        <v>41</v>
      </c>
      <c r="F31" s="88">
        <v>2.4516129032258065</v>
      </c>
      <c r="G31" s="15">
        <v>0.63076923076923075</v>
      </c>
    </row>
    <row r="32" spans="1:7" ht="15" customHeight="1" x14ac:dyDescent="0.15">
      <c r="A32" s="13"/>
      <c r="B32" s="128"/>
      <c r="C32" s="131" t="s">
        <v>288</v>
      </c>
      <c r="D32" s="28">
        <v>113</v>
      </c>
      <c r="E32" s="85">
        <v>29</v>
      </c>
      <c r="F32" s="88">
        <v>2.9736842105263159</v>
      </c>
      <c r="G32" s="15">
        <v>0.72499999999999998</v>
      </c>
    </row>
    <row r="33" spans="1:7" ht="15" customHeight="1" x14ac:dyDescent="0.15">
      <c r="A33" s="13"/>
      <c r="B33" s="128"/>
      <c r="C33" s="131" t="s">
        <v>287</v>
      </c>
      <c r="D33" s="28">
        <v>72</v>
      </c>
      <c r="E33" s="85">
        <v>23</v>
      </c>
      <c r="F33" s="88">
        <v>2.88</v>
      </c>
      <c r="G33" s="15">
        <v>0.8214285714285714</v>
      </c>
    </row>
    <row r="34" spans="1:7" ht="15" customHeight="1" x14ac:dyDescent="0.15">
      <c r="A34" s="13"/>
      <c r="B34" s="128"/>
      <c r="C34" s="131" t="s">
        <v>286</v>
      </c>
      <c r="D34" s="28">
        <v>10</v>
      </c>
      <c r="E34" s="85">
        <v>1</v>
      </c>
      <c r="F34" s="88">
        <v>2</v>
      </c>
      <c r="G34" s="15">
        <v>0.16666666666666666</v>
      </c>
    </row>
    <row r="35" spans="1:7" ht="15" customHeight="1" x14ac:dyDescent="0.15">
      <c r="A35" s="13"/>
      <c r="B35" s="128"/>
      <c r="C35" s="131" t="s">
        <v>285</v>
      </c>
      <c r="D35" s="28">
        <v>18</v>
      </c>
      <c r="E35" s="85">
        <v>0</v>
      </c>
      <c r="F35" s="88">
        <v>1.8</v>
      </c>
      <c r="G35" s="15">
        <v>0</v>
      </c>
    </row>
    <row r="36" spans="1:7" ht="15" customHeight="1" x14ac:dyDescent="0.15">
      <c r="A36" s="130"/>
      <c r="B36" s="77"/>
      <c r="C36" s="129" t="s">
        <v>284</v>
      </c>
      <c r="D36" s="29">
        <v>864</v>
      </c>
      <c r="E36" s="86">
        <v>136</v>
      </c>
      <c r="F36" s="89">
        <v>2.4134078212290504</v>
      </c>
      <c r="G36" s="9">
        <v>0.33746898263027297</v>
      </c>
    </row>
    <row r="37" spans="1:7" ht="15" customHeight="1" x14ac:dyDescent="0.15">
      <c r="A37" s="10" t="s">
        <v>481</v>
      </c>
      <c r="B37" s="24" t="s">
        <v>7</v>
      </c>
      <c r="C37" s="189" t="s">
        <v>90</v>
      </c>
      <c r="D37" s="90">
        <v>5748</v>
      </c>
      <c r="E37" s="91">
        <v>1633</v>
      </c>
      <c r="F37" s="92">
        <v>5.7652958876629894</v>
      </c>
      <c r="G37" s="93">
        <v>1.4337137840210712</v>
      </c>
    </row>
    <row r="38" spans="1:7" ht="15" customHeight="1" x14ac:dyDescent="0.15">
      <c r="A38" s="13" t="s">
        <v>480</v>
      </c>
      <c r="B38" s="25" t="s">
        <v>8</v>
      </c>
      <c r="C38" s="131" t="s">
        <v>478</v>
      </c>
      <c r="D38" s="28">
        <v>74</v>
      </c>
      <c r="E38" s="85">
        <v>15</v>
      </c>
      <c r="F38" s="88">
        <v>4.625</v>
      </c>
      <c r="G38" s="15">
        <v>0.83333333333333337</v>
      </c>
    </row>
    <row r="39" spans="1:7" ht="15" customHeight="1" x14ac:dyDescent="0.15">
      <c r="A39" s="32" t="s">
        <v>479</v>
      </c>
      <c r="B39" s="25" t="s">
        <v>9</v>
      </c>
      <c r="C39" s="131" t="s">
        <v>477</v>
      </c>
      <c r="D39" s="28">
        <v>132</v>
      </c>
      <c r="E39" s="85">
        <v>33</v>
      </c>
      <c r="F39" s="88">
        <v>4.8888888888888893</v>
      </c>
      <c r="G39" s="15">
        <v>1.1785714285714286</v>
      </c>
    </row>
    <row r="40" spans="1:7" ht="15" customHeight="1" x14ac:dyDescent="0.15">
      <c r="A40" s="13"/>
      <c r="B40" s="25" t="s">
        <v>10</v>
      </c>
      <c r="C40" s="131" t="s">
        <v>476</v>
      </c>
      <c r="D40" s="28">
        <v>204</v>
      </c>
      <c r="E40" s="85">
        <v>60</v>
      </c>
      <c r="F40" s="88">
        <v>4.5333333333333332</v>
      </c>
      <c r="G40" s="15">
        <v>1.1111111111111112</v>
      </c>
    </row>
    <row r="41" spans="1:7" ht="15" customHeight="1" x14ac:dyDescent="0.15">
      <c r="A41" s="13"/>
      <c r="B41" s="25"/>
      <c r="C41" s="131" t="s">
        <v>475</v>
      </c>
      <c r="D41" s="28">
        <v>259</v>
      </c>
      <c r="E41" s="85">
        <v>48</v>
      </c>
      <c r="F41" s="88">
        <v>4.3166666666666664</v>
      </c>
      <c r="G41" s="15">
        <v>0.7384615384615385</v>
      </c>
    </row>
    <row r="42" spans="1:7" ht="15" customHeight="1" x14ac:dyDescent="0.15">
      <c r="A42" s="13"/>
      <c r="B42" s="25"/>
      <c r="C42" s="131" t="s">
        <v>474</v>
      </c>
      <c r="D42" s="28">
        <v>345</v>
      </c>
      <c r="E42" s="85">
        <v>75</v>
      </c>
      <c r="F42" s="88">
        <v>5.0735294117647056</v>
      </c>
      <c r="G42" s="15">
        <v>0.97402597402597402</v>
      </c>
    </row>
    <row r="43" spans="1:7" ht="15" customHeight="1" x14ac:dyDescent="0.15">
      <c r="A43" s="13"/>
      <c r="B43" s="25"/>
      <c r="C43" s="131" t="s">
        <v>473</v>
      </c>
      <c r="D43" s="28">
        <v>350</v>
      </c>
      <c r="E43" s="85">
        <v>79</v>
      </c>
      <c r="F43" s="88">
        <v>5.9322033898305087</v>
      </c>
      <c r="G43" s="15">
        <v>1.2741935483870968</v>
      </c>
    </row>
    <row r="44" spans="1:7" ht="15" customHeight="1" x14ac:dyDescent="0.15">
      <c r="A44" s="13"/>
      <c r="B44" s="25"/>
      <c r="C44" s="131" t="s">
        <v>472</v>
      </c>
      <c r="D44" s="28">
        <v>366</v>
      </c>
      <c r="E44" s="85">
        <v>118</v>
      </c>
      <c r="F44" s="88">
        <v>6.1</v>
      </c>
      <c r="G44" s="15">
        <v>1.5733333333333333</v>
      </c>
    </row>
    <row r="45" spans="1:7" ht="15" customHeight="1" x14ac:dyDescent="0.15">
      <c r="A45" s="13"/>
      <c r="B45" s="25"/>
      <c r="C45" s="131" t="s">
        <v>471</v>
      </c>
      <c r="D45" s="28">
        <v>986</v>
      </c>
      <c r="E45" s="85">
        <v>360</v>
      </c>
      <c r="F45" s="88">
        <v>6.7074829931972788</v>
      </c>
      <c r="G45" s="15">
        <v>2.1301775147928996</v>
      </c>
    </row>
    <row r="46" spans="1:7" ht="15" customHeight="1" x14ac:dyDescent="0.15">
      <c r="A46" s="13"/>
      <c r="B46" s="25"/>
      <c r="C46" s="131" t="s">
        <v>470</v>
      </c>
      <c r="D46" s="28">
        <v>488</v>
      </c>
      <c r="E46" s="85">
        <v>146</v>
      </c>
      <c r="F46" s="88">
        <v>6.1</v>
      </c>
      <c r="G46" s="15">
        <v>1.7590361445783131</v>
      </c>
    </row>
    <row r="47" spans="1:7" ht="15" customHeight="1" x14ac:dyDescent="0.15">
      <c r="A47" s="13"/>
      <c r="B47" s="25"/>
      <c r="C47" s="131" t="s">
        <v>469</v>
      </c>
      <c r="D47" s="28">
        <v>772</v>
      </c>
      <c r="E47" s="85">
        <v>261</v>
      </c>
      <c r="F47" s="88">
        <v>6.3278688524590168</v>
      </c>
      <c r="G47" s="15">
        <v>1.8510638297872339</v>
      </c>
    </row>
    <row r="48" spans="1:7" ht="15" customHeight="1" x14ac:dyDescent="0.15">
      <c r="A48" s="13"/>
      <c r="B48" s="26"/>
      <c r="C48" s="129" t="s">
        <v>284</v>
      </c>
      <c r="D48" s="28">
        <v>1772</v>
      </c>
      <c r="E48" s="85">
        <v>438</v>
      </c>
      <c r="F48" s="88">
        <v>5.661341853035144</v>
      </c>
      <c r="G48" s="15">
        <v>1.1934604904632153</v>
      </c>
    </row>
    <row r="49" spans="1:7" ht="15" customHeight="1" x14ac:dyDescent="0.15">
      <c r="A49" s="13"/>
      <c r="B49" s="14" t="s">
        <v>2</v>
      </c>
      <c r="C49" s="189" t="s">
        <v>90</v>
      </c>
      <c r="D49" s="90">
        <v>1916</v>
      </c>
      <c r="E49" s="91">
        <v>685</v>
      </c>
      <c r="F49" s="92">
        <v>3.0509554140127388</v>
      </c>
      <c r="G49" s="93">
        <v>0.97163120567375882</v>
      </c>
    </row>
    <row r="50" spans="1:7" ht="15" customHeight="1" x14ac:dyDescent="0.15">
      <c r="A50" s="13"/>
      <c r="B50" s="14" t="s">
        <v>3</v>
      </c>
      <c r="C50" s="131" t="s">
        <v>478</v>
      </c>
      <c r="D50" s="28">
        <v>208</v>
      </c>
      <c r="E50" s="85">
        <v>49</v>
      </c>
      <c r="F50" s="88">
        <v>3.4666666666666668</v>
      </c>
      <c r="G50" s="15">
        <v>0.75384615384615383</v>
      </c>
    </row>
    <row r="51" spans="1:7" ht="15" customHeight="1" x14ac:dyDescent="0.15">
      <c r="A51" s="13"/>
      <c r="B51" s="14" t="s">
        <v>4</v>
      </c>
      <c r="C51" s="131" t="s">
        <v>477</v>
      </c>
      <c r="D51" s="28">
        <v>364</v>
      </c>
      <c r="E51" s="85">
        <v>128</v>
      </c>
      <c r="F51" s="88">
        <v>2.8888888888888888</v>
      </c>
      <c r="G51" s="15">
        <v>0.96969696969696972</v>
      </c>
    </row>
    <row r="52" spans="1:7" ht="15" customHeight="1" x14ac:dyDescent="0.15">
      <c r="A52" s="13"/>
      <c r="B52" s="14"/>
      <c r="C52" s="131" t="s">
        <v>476</v>
      </c>
      <c r="D52" s="28">
        <v>185</v>
      </c>
      <c r="E52" s="85">
        <v>56</v>
      </c>
      <c r="F52" s="88">
        <v>2.3417721518987342</v>
      </c>
      <c r="G52" s="15">
        <v>0.61538461538461542</v>
      </c>
    </row>
    <row r="53" spans="1:7" ht="15" customHeight="1" x14ac:dyDescent="0.15">
      <c r="A53" s="13"/>
      <c r="B53" s="14"/>
      <c r="C53" s="131" t="s">
        <v>475</v>
      </c>
      <c r="D53" s="28">
        <v>169</v>
      </c>
      <c r="E53" s="85">
        <v>84</v>
      </c>
      <c r="F53" s="88">
        <v>4.4473684210526319</v>
      </c>
      <c r="G53" s="15">
        <v>1.9090909090909092</v>
      </c>
    </row>
    <row r="54" spans="1:7" ht="15" customHeight="1" x14ac:dyDescent="0.15">
      <c r="A54" s="13"/>
      <c r="B54" s="14"/>
      <c r="C54" s="131" t="s">
        <v>474</v>
      </c>
      <c r="D54" s="28">
        <v>42</v>
      </c>
      <c r="E54" s="85">
        <v>14</v>
      </c>
      <c r="F54" s="88">
        <v>2</v>
      </c>
      <c r="G54" s="15">
        <v>0.53846153846153844</v>
      </c>
    </row>
    <row r="55" spans="1:7" ht="15" customHeight="1" x14ac:dyDescent="0.15">
      <c r="A55" s="13"/>
      <c r="B55" s="14"/>
      <c r="C55" s="131" t="s">
        <v>473</v>
      </c>
      <c r="D55" s="28">
        <v>41</v>
      </c>
      <c r="E55" s="85">
        <v>19</v>
      </c>
      <c r="F55" s="88">
        <v>4.0999999999999996</v>
      </c>
      <c r="G55" s="15">
        <v>1.5833333333333333</v>
      </c>
    </row>
    <row r="56" spans="1:7" ht="15" customHeight="1" x14ac:dyDescent="0.15">
      <c r="A56" s="13"/>
      <c r="B56" s="14"/>
      <c r="C56" s="131" t="s">
        <v>472</v>
      </c>
      <c r="D56" s="28">
        <v>47</v>
      </c>
      <c r="E56" s="85">
        <v>13</v>
      </c>
      <c r="F56" s="88">
        <v>3.3571428571428572</v>
      </c>
      <c r="G56" s="15">
        <v>0.8666666666666667</v>
      </c>
    </row>
    <row r="57" spans="1:7" ht="15" customHeight="1" x14ac:dyDescent="0.15">
      <c r="A57" s="13"/>
      <c r="B57" s="14"/>
      <c r="C57" s="131" t="s">
        <v>471</v>
      </c>
      <c r="D57" s="28">
        <v>23</v>
      </c>
      <c r="E57" s="85">
        <v>10</v>
      </c>
      <c r="F57" s="88">
        <v>2.2999999999999998</v>
      </c>
      <c r="G57" s="15">
        <v>0.90909090909090906</v>
      </c>
    </row>
    <row r="58" spans="1:7" ht="15" customHeight="1" x14ac:dyDescent="0.15">
      <c r="A58" s="13"/>
      <c r="B58" s="14"/>
      <c r="C58" s="131" t="s">
        <v>470</v>
      </c>
      <c r="D58" s="28">
        <v>15</v>
      </c>
      <c r="E58" s="85">
        <v>1</v>
      </c>
      <c r="F58" s="88">
        <v>1.875</v>
      </c>
      <c r="G58" s="15">
        <v>0.1111111111111111</v>
      </c>
    </row>
    <row r="59" spans="1:7" ht="15" customHeight="1" x14ac:dyDescent="0.15">
      <c r="A59" s="13"/>
      <c r="B59" s="14"/>
      <c r="C59" s="131" t="s">
        <v>469</v>
      </c>
      <c r="D59" s="28">
        <v>38</v>
      </c>
      <c r="E59" s="85">
        <v>8</v>
      </c>
      <c r="F59" s="88">
        <v>2.9230769230769229</v>
      </c>
      <c r="G59" s="15">
        <v>0.5</v>
      </c>
    </row>
    <row r="60" spans="1:7" ht="15" customHeight="1" x14ac:dyDescent="0.15">
      <c r="A60" s="13"/>
      <c r="B60" s="14"/>
      <c r="C60" s="129" t="s">
        <v>284</v>
      </c>
      <c r="D60" s="28">
        <v>784</v>
      </c>
      <c r="E60" s="85">
        <v>303</v>
      </c>
      <c r="F60" s="88">
        <v>3.1485943775100402</v>
      </c>
      <c r="G60" s="15">
        <v>1.0669014084507042</v>
      </c>
    </row>
    <row r="61" spans="1:7" ht="15" customHeight="1" x14ac:dyDescent="0.15">
      <c r="A61" s="13"/>
      <c r="B61" s="281" t="s">
        <v>5</v>
      </c>
      <c r="C61" s="189" t="s">
        <v>90</v>
      </c>
      <c r="D61" s="90">
        <v>1895</v>
      </c>
      <c r="E61" s="91">
        <v>359</v>
      </c>
      <c r="F61" s="92">
        <v>2.3717146433041303</v>
      </c>
      <c r="G61" s="93">
        <v>0.41216991963260619</v>
      </c>
    </row>
    <row r="62" spans="1:7" ht="15" customHeight="1" x14ac:dyDescent="0.15">
      <c r="A62" s="13"/>
      <c r="B62" s="282"/>
      <c r="C62" s="131" t="s">
        <v>478</v>
      </c>
      <c r="D62" s="28">
        <v>3</v>
      </c>
      <c r="E62" s="85">
        <v>1</v>
      </c>
      <c r="F62" s="88">
        <v>0.3</v>
      </c>
      <c r="G62" s="15">
        <v>9.0909090909090912E-2</v>
      </c>
    </row>
    <row r="63" spans="1:7" ht="15" customHeight="1" x14ac:dyDescent="0.15">
      <c r="A63" s="13"/>
      <c r="B63" s="282"/>
      <c r="C63" s="131" t="s">
        <v>477</v>
      </c>
      <c r="D63" s="28">
        <v>89</v>
      </c>
      <c r="E63" s="85">
        <v>7</v>
      </c>
      <c r="F63" s="88">
        <v>1.5084745762711864</v>
      </c>
      <c r="G63" s="15">
        <v>0.1206896551724138</v>
      </c>
    </row>
    <row r="64" spans="1:7" ht="15" customHeight="1" x14ac:dyDescent="0.15">
      <c r="A64" s="13"/>
      <c r="B64" s="282"/>
      <c r="C64" s="131" t="s">
        <v>476</v>
      </c>
      <c r="D64" s="28">
        <v>300</v>
      </c>
      <c r="E64" s="85">
        <v>65</v>
      </c>
      <c r="F64" s="88">
        <v>2.8846153846153846</v>
      </c>
      <c r="G64" s="15">
        <v>0.5752212389380531</v>
      </c>
    </row>
    <row r="65" spans="1:7" ht="15" customHeight="1" x14ac:dyDescent="0.15">
      <c r="A65" s="13"/>
      <c r="B65" s="282"/>
      <c r="C65" s="131" t="s">
        <v>475</v>
      </c>
      <c r="D65" s="28">
        <v>258</v>
      </c>
      <c r="E65" s="85">
        <v>58</v>
      </c>
      <c r="F65" s="88">
        <v>2.2241379310344827</v>
      </c>
      <c r="G65" s="15">
        <v>0.46031746031746029</v>
      </c>
    </row>
    <row r="66" spans="1:7" ht="15" customHeight="1" x14ac:dyDescent="0.15">
      <c r="A66" s="13"/>
      <c r="B66" s="128"/>
      <c r="C66" s="131" t="s">
        <v>474</v>
      </c>
      <c r="D66" s="28">
        <v>191</v>
      </c>
      <c r="E66" s="85">
        <v>28</v>
      </c>
      <c r="F66" s="88">
        <v>2.2470588235294118</v>
      </c>
      <c r="G66" s="15">
        <v>0.31111111111111112</v>
      </c>
    </row>
    <row r="67" spans="1:7" ht="15" customHeight="1" x14ac:dyDescent="0.15">
      <c r="A67" s="13"/>
      <c r="B67" s="128"/>
      <c r="C67" s="131" t="s">
        <v>473</v>
      </c>
      <c r="D67" s="28">
        <v>156</v>
      </c>
      <c r="E67" s="85">
        <v>59</v>
      </c>
      <c r="F67" s="88">
        <v>3.9</v>
      </c>
      <c r="G67" s="15">
        <v>1.4390243902439024</v>
      </c>
    </row>
    <row r="68" spans="1:7" ht="15" customHeight="1" x14ac:dyDescent="0.15">
      <c r="A68" s="13"/>
      <c r="B68" s="128"/>
      <c r="C68" s="131" t="s">
        <v>472</v>
      </c>
      <c r="D68" s="28">
        <v>53</v>
      </c>
      <c r="E68" s="85">
        <v>12</v>
      </c>
      <c r="F68" s="88">
        <v>1.3947368421052631</v>
      </c>
      <c r="G68" s="15">
        <v>0.3</v>
      </c>
    </row>
    <row r="69" spans="1:7" ht="15" customHeight="1" x14ac:dyDescent="0.15">
      <c r="A69" s="13"/>
      <c r="B69" s="128"/>
      <c r="C69" s="131" t="s">
        <v>471</v>
      </c>
      <c r="D69" s="28">
        <v>50</v>
      </c>
      <c r="E69" s="85">
        <v>8</v>
      </c>
      <c r="F69" s="88">
        <v>2.3809523809523809</v>
      </c>
      <c r="G69" s="15">
        <v>0.33333333333333331</v>
      </c>
    </row>
    <row r="70" spans="1:7" ht="15" customHeight="1" x14ac:dyDescent="0.15">
      <c r="A70" s="13"/>
      <c r="B70" s="128"/>
      <c r="C70" s="131" t="s">
        <v>470</v>
      </c>
      <c r="D70" s="28">
        <v>5</v>
      </c>
      <c r="E70" s="85">
        <v>0</v>
      </c>
      <c r="F70" s="88">
        <v>1.6666666666666667</v>
      </c>
      <c r="G70" s="15">
        <v>0</v>
      </c>
    </row>
    <row r="71" spans="1:7" ht="15" customHeight="1" x14ac:dyDescent="0.15">
      <c r="A71" s="13"/>
      <c r="B71" s="128"/>
      <c r="C71" s="131" t="s">
        <v>469</v>
      </c>
      <c r="D71" s="28">
        <v>18</v>
      </c>
      <c r="E71" s="85">
        <v>0</v>
      </c>
      <c r="F71" s="88">
        <v>1.8</v>
      </c>
      <c r="G71" s="15">
        <v>0</v>
      </c>
    </row>
    <row r="72" spans="1:7" ht="15" customHeight="1" x14ac:dyDescent="0.15">
      <c r="A72" s="130"/>
      <c r="B72" s="77"/>
      <c r="C72" s="129" t="s">
        <v>284</v>
      </c>
      <c r="D72" s="29">
        <v>772</v>
      </c>
      <c r="E72" s="86">
        <v>121</v>
      </c>
      <c r="F72" s="89">
        <v>2.4664536741214058</v>
      </c>
      <c r="G72" s="9">
        <v>0.3398876404494382</v>
      </c>
    </row>
    <row r="73" spans="1:7" ht="15" customHeight="1" x14ac:dyDescent="0.15">
      <c r="A73" s="10" t="s">
        <v>304</v>
      </c>
      <c r="B73" s="24" t="s">
        <v>7</v>
      </c>
      <c r="C73" s="189" t="s">
        <v>90</v>
      </c>
      <c r="D73" s="90">
        <v>5748</v>
      </c>
      <c r="E73" s="91">
        <v>1633</v>
      </c>
      <c r="F73" s="92">
        <v>5.7652958876629894</v>
      </c>
      <c r="G73" s="93">
        <v>1.4337137840210712</v>
      </c>
    </row>
    <row r="74" spans="1:7" ht="15" customHeight="1" x14ac:dyDescent="0.15">
      <c r="A74" s="13" t="s">
        <v>11</v>
      </c>
      <c r="B74" s="25" t="s">
        <v>8</v>
      </c>
      <c r="C74" s="131" t="s">
        <v>303</v>
      </c>
      <c r="D74" s="28">
        <v>1</v>
      </c>
      <c r="E74" s="85">
        <v>1</v>
      </c>
      <c r="F74" s="88">
        <v>0.33333333333333331</v>
      </c>
      <c r="G74" s="15">
        <v>0.33333333333333331</v>
      </c>
    </row>
    <row r="75" spans="1:7" ht="15" customHeight="1" x14ac:dyDescent="0.15">
      <c r="A75" s="13"/>
      <c r="B75" s="25" t="s">
        <v>9</v>
      </c>
      <c r="C75" s="131" t="s">
        <v>302</v>
      </c>
      <c r="D75" s="28">
        <v>35</v>
      </c>
      <c r="E75" s="85">
        <v>14</v>
      </c>
      <c r="F75" s="88">
        <v>1.6666666666666667</v>
      </c>
      <c r="G75" s="15">
        <v>0.63636363636363635</v>
      </c>
    </row>
    <row r="76" spans="1:7" ht="15" customHeight="1" x14ac:dyDescent="0.15">
      <c r="A76" s="13"/>
      <c r="B76" s="25" t="s">
        <v>10</v>
      </c>
      <c r="C76" s="131" t="s">
        <v>301</v>
      </c>
      <c r="D76" s="28">
        <v>286</v>
      </c>
      <c r="E76" s="85">
        <v>90</v>
      </c>
      <c r="F76" s="88">
        <v>3.1086956521739131</v>
      </c>
      <c r="G76" s="15">
        <v>0.83333333333333337</v>
      </c>
    </row>
    <row r="77" spans="1:7" ht="15" customHeight="1" x14ac:dyDescent="0.15">
      <c r="A77" s="13"/>
      <c r="B77" s="25"/>
      <c r="C77" s="131" t="s">
        <v>300</v>
      </c>
      <c r="D77" s="28">
        <v>409</v>
      </c>
      <c r="E77" s="85">
        <v>91</v>
      </c>
      <c r="F77" s="88">
        <v>3.2719999999999998</v>
      </c>
      <c r="G77" s="15">
        <v>0.65</v>
      </c>
    </row>
    <row r="78" spans="1:7" ht="15" customHeight="1" x14ac:dyDescent="0.15">
      <c r="A78" s="13"/>
      <c r="B78" s="25"/>
      <c r="C78" s="131" t="s">
        <v>299</v>
      </c>
      <c r="D78" s="28">
        <v>788</v>
      </c>
      <c r="E78" s="85">
        <v>244</v>
      </c>
      <c r="F78" s="88">
        <v>4.8944099378881987</v>
      </c>
      <c r="G78" s="15">
        <v>1.326086956521739</v>
      </c>
    </row>
    <row r="79" spans="1:7" ht="15" customHeight="1" x14ac:dyDescent="0.15">
      <c r="A79" s="13"/>
      <c r="B79" s="25"/>
      <c r="C79" s="131" t="s">
        <v>298</v>
      </c>
      <c r="D79" s="28">
        <v>1235</v>
      </c>
      <c r="E79" s="85">
        <v>401</v>
      </c>
      <c r="F79" s="88">
        <v>5.6136363636363633</v>
      </c>
      <c r="G79" s="15">
        <v>1.4962686567164178</v>
      </c>
    </row>
    <row r="80" spans="1:7" ht="15" customHeight="1" x14ac:dyDescent="0.15">
      <c r="A80" s="13"/>
      <c r="B80" s="25"/>
      <c r="C80" s="131" t="s">
        <v>297</v>
      </c>
      <c r="D80" s="28">
        <v>1611</v>
      </c>
      <c r="E80" s="85">
        <v>440</v>
      </c>
      <c r="F80" s="88">
        <v>6.8553191489361698</v>
      </c>
      <c r="G80" s="15">
        <v>1.6541353383458646</v>
      </c>
    </row>
    <row r="81" spans="1:7" ht="15" customHeight="1" x14ac:dyDescent="0.15">
      <c r="A81" s="13"/>
      <c r="B81" s="25"/>
      <c r="C81" s="131" t="s">
        <v>296</v>
      </c>
      <c r="D81" s="28">
        <v>599</v>
      </c>
      <c r="E81" s="85">
        <v>137</v>
      </c>
      <c r="F81" s="88">
        <v>8.3194444444444446</v>
      </c>
      <c r="G81" s="15">
        <v>1.9571428571428571</v>
      </c>
    </row>
    <row r="82" spans="1:7" ht="15" customHeight="1" x14ac:dyDescent="0.15">
      <c r="A82" s="13"/>
      <c r="B82" s="25"/>
      <c r="C82" s="131" t="s">
        <v>295</v>
      </c>
      <c r="D82" s="28">
        <v>739</v>
      </c>
      <c r="E82" s="85">
        <v>208</v>
      </c>
      <c r="F82" s="88">
        <v>12.114754098360656</v>
      </c>
      <c r="G82" s="15">
        <v>3.0144927536231885</v>
      </c>
    </row>
    <row r="83" spans="1:7" ht="15" customHeight="1" x14ac:dyDescent="0.15">
      <c r="A83" s="13"/>
      <c r="B83" s="26"/>
      <c r="C83" s="129" t="s">
        <v>138</v>
      </c>
      <c r="D83" s="28">
        <v>45</v>
      </c>
      <c r="E83" s="85">
        <v>7</v>
      </c>
      <c r="F83" s="88">
        <v>6.4285714285714288</v>
      </c>
      <c r="G83" s="15">
        <v>0.77777777777777779</v>
      </c>
    </row>
    <row r="84" spans="1:7" ht="15" customHeight="1" x14ac:dyDescent="0.15">
      <c r="A84" s="13"/>
      <c r="B84" s="14" t="s">
        <v>2</v>
      </c>
      <c r="C84" s="189" t="s">
        <v>90</v>
      </c>
      <c r="D84" s="90">
        <v>1916</v>
      </c>
      <c r="E84" s="91">
        <v>685</v>
      </c>
      <c r="F84" s="92">
        <v>3.0509554140127388</v>
      </c>
      <c r="G84" s="93">
        <v>0.97163120567375882</v>
      </c>
    </row>
    <row r="85" spans="1:7" ht="15" customHeight="1" x14ac:dyDescent="0.15">
      <c r="A85" s="13"/>
      <c r="B85" s="14" t="s">
        <v>3</v>
      </c>
      <c r="C85" s="131" t="s">
        <v>303</v>
      </c>
      <c r="D85" s="28">
        <v>42</v>
      </c>
      <c r="E85" s="85">
        <v>5</v>
      </c>
      <c r="F85" s="88">
        <v>0.68852459016393441</v>
      </c>
      <c r="G85" s="15">
        <v>7.9365079365079361E-2</v>
      </c>
    </row>
    <row r="86" spans="1:7" ht="15" customHeight="1" x14ac:dyDescent="0.15">
      <c r="A86" s="13"/>
      <c r="B86" s="14" t="s">
        <v>4</v>
      </c>
      <c r="C86" s="131" t="s">
        <v>302</v>
      </c>
      <c r="D86" s="28">
        <v>222</v>
      </c>
      <c r="E86" s="85">
        <v>62</v>
      </c>
      <c r="F86" s="88">
        <v>1.2758620689655173</v>
      </c>
      <c r="G86" s="15">
        <v>0.32291666666666669</v>
      </c>
    </row>
    <row r="87" spans="1:7" ht="15" customHeight="1" x14ac:dyDescent="0.15">
      <c r="A87" s="13"/>
      <c r="B87" s="14"/>
      <c r="C87" s="131" t="s">
        <v>301</v>
      </c>
      <c r="D87" s="28">
        <v>521</v>
      </c>
      <c r="E87" s="85">
        <v>220</v>
      </c>
      <c r="F87" s="88">
        <v>3.2360248447204967</v>
      </c>
      <c r="G87" s="15">
        <v>1.2359550561797752</v>
      </c>
    </row>
    <row r="88" spans="1:7" ht="15" customHeight="1" x14ac:dyDescent="0.15">
      <c r="A88" s="13"/>
      <c r="B88" s="14"/>
      <c r="C88" s="131" t="s">
        <v>300</v>
      </c>
      <c r="D88" s="28">
        <v>378</v>
      </c>
      <c r="E88" s="85">
        <v>134</v>
      </c>
      <c r="F88" s="88">
        <v>4.447058823529412</v>
      </c>
      <c r="G88" s="15">
        <v>1.4105263157894736</v>
      </c>
    </row>
    <row r="89" spans="1:7" ht="15" customHeight="1" x14ac:dyDescent="0.15">
      <c r="A89" s="13"/>
      <c r="B89" s="14"/>
      <c r="C89" s="131" t="s">
        <v>299</v>
      </c>
      <c r="D89" s="28">
        <v>219</v>
      </c>
      <c r="E89" s="85">
        <v>70</v>
      </c>
      <c r="F89" s="88">
        <v>4.132075471698113</v>
      </c>
      <c r="G89" s="15">
        <v>1.1111111111111112</v>
      </c>
    </row>
    <row r="90" spans="1:7" ht="15" customHeight="1" x14ac:dyDescent="0.15">
      <c r="A90" s="13"/>
      <c r="B90" s="14"/>
      <c r="C90" s="131" t="s">
        <v>298</v>
      </c>
      <c r="D90" s="28">
        <v>163</v>
      </c>
      <c r="E90" s="85">
        <v>42</v>
      </c>
      <c r="F90" s="88">
        <v>5.8214285714285712</v>
      </c>
      <c r="G90" s="15">
        <v>1.2352941176470589</v>
      </c>
    </row>
    <row r="91" spans="1:7" ht="15" customHeight="1" x14ac:dyDescent="0.15">
      <c r="A91" s="13"/>
      <c r="B91" s="14"/>
      <c r="C91" s="131" t="s">
        <v>297</v>
      </c>
      <c r="D91" s="28">
        <v>198</v>
      </c>
      <c r="E91" s="85">
        <v>95</v>
      </c>
      <c r="F91" s="88">
        <v>5.6571428571428575</v>
      </c>
      <c r="G91" s="15">
        <v>2.2619047619047619</v>
      </c>
    </row>
    <row r="92" spans="1:7" ht="15" customHeight="1" x14ac:dyDescent="0.15">
      <c r="A92" s="13"/>
      <c r="B92" s="14"/>
      <c r="C92" s="131" t="s">
        <v>296</v>
      </c>
      <c r="D92" s="28">
        <v>132</v>
      </c>
      <c r="E92" s="85">
        <v>44</v>
      </c>
      <c r="F92" s="88">
        <v>8.25</v>
      </c>
      <c r="G92" s="15">
        <v>2.3157894736842106</v>
      </c>
    </row>
    <row r="93" spans="1:7" ht="15" customHeight="1" x14ac:dyDescent="0.15">
      <c r="A93" s="13"/>
      <c r="B93" s="14"/>
      <c r="C93" s="131" t="s">
        <v>295</v>
      </c>
      <c r="D93" s="28">
        <v>33</v>
      </c>
      <c r="E93" s="85">
        <v>10</v>
      </c>
      <c r="F93" s="88">
        <v>4.7142857142857144</v>
      </c>
      <c r="G93" s="15">
        <v>1.4285714285714286</v>
      </c>
    </row>
    <row r="94" spans="1:7" ht="15" customHeight="1" x14ac:dyDescent="0.15">
      <c r="A94" s="13"/>
      <c r="B94" s="14"/>
      <c r="C94" s="129" t="s">
        <v>138</v>
      </c>
      <c r="D94" s="28">
        <v>8</v>
      </c>
      <c r="E94" s="85">
        <v>3</v>
      </c>
      <c r="F94" s="88">
        <v>1</v>
      </c>
      <c r="G94" s="15">
        <v>0.25</v>
      </c>
    </row>
    <row r="95" spans="1:7" ht="15" customHeight="1" x14ac:dyDescent="0.15">
      <c r="A95" s="13"/>
      <c r="B95" s="281" t="s">
        <v>5</v>
      </c>
      <c r="C95" s="189" t="s">
        <v>90</v>
      </c>
      <c r="D95" s="90">
        <v>1895</v>
      </c>
      <c r="E95" s="91">
        <v>359</v>
      </c>
      <c r="F95" s="92">
        <v>2.3717146433041303</v>
      </c>
      <c r="G95" s="93">
        <v>0.41216991963260619</v>
      </c>
    </row>
    <row r="96" spans="1:7" ht="15" customHeight="1" x14ac:dyDescent="0.15">
      <c r="A96" s="13"/>
      <c r="B96" s="282"/>
      <c r="C96" s="131" t="s">
        <v>303</v>
      </c>
      <c r="D96" s="28">
        <v>5</v>
      </c>
      <c r="E96" s="85">
        <v>1</v>
      </c>
      <c r="F96" s="88">
        <v>0.25</v>
      </c>
      <c r="G96" s="15">
        <v>4.7619047619047616E-2</v>
      </c>
    </row>
    <row r="97" spans="1:7" ht="15" customHeight="1" x14ac:dyDescent="0.15">
      <c r="A97" s="13"/>
      <c r="B97" s="282"/>
      <c r="C97" s="131" t="s">
        <v>302</v>
      </c>
      <c r="D97" s="28">
        <v>119</v>
      </c>
      <c r="E97" s="85">
        <v>28</v>
      </c>
      <c r="F97" s="88">
        <v>0.95967741935483875</v>
      </c>
      <c r="G97" s="15">
        <v>0.21374045801526717</v>
      </c>
    </row>
    <row r="98" spans="1:7" ht="15" customHeight="1" x14ac:dyDescent="0.15">
      <c r="A98" s="13"/>
      <c r="B98" s="282"/>
      <c r="C98" s="131" t="s">
        <v>301</v>
      </c>
      <c r="D98" s="28">
        <v>331</v>
      </c>
      <c r="E98" s="85">
        <v>74</v>
      </c>
      <c r="F98" s="88">
        <v>1.9132947976878614</v>
      </c>
      <c r="G98" s="15">
        <v>0.39572192513368987</v>
      </c>
    </row>
    <row r="99" spans="1:7" ht="15" customHeight="1" x14ac:dyDescent="0.15">
      <c r="A99" s="13"/>
      <c r="B99" s="282"/>
      <c r="C99" s="131" t="s">
        <v>300</v>
      </c>
      <c r="D99" s="28">
        <v>400</v>
      </c>
      <c r="E99" s="85">
        <v>100</v>
      </c>
      <c r="F99" s="88">
        <v>2.5477707006369426</v>
      </c>
      <c r="G99" s="15">
        <v>0.5780346820809249</v>
      </c>
    </row>
    <row r="100" spans="1:7" ht="15" customHeight="1" x14ac:dyDescent="0.15">
      <c r="A100" s="13"/>
      <c r="B100" s="128"/>
      <c r="C100" s="131" t="s">
        <v>299</v>
      </c>
      <c r="D100" s="28">
        <v>262</v>
      </c>
      <c r="E100" s="85">
        <v>55</v>
      </c>
      <c r="F100" s="88">
        <v>3.0114942528735633</v>
      </c>
      <c r="G100" s="15">
        <v>0.5670103092783505</v>
      </c>
    </row>
    <row r="101" spans="1:7" ht="15" customHeight="1" x14ac:dyDescent="0.15">
      <c r="A101" s="13"/>
      <c r="B101" s="128"/>
      <c r="C101" s="131" t="s">
        <v>298</v>
      </c>
      <c r="D101" s="28">
        <v>264</v>
      </c>
      <c r="E101" s="85">
        <v>37</v>
      </c>
      <c r="F101" s="88">
        <v>3.7183098591549295</v>
      </c>
      <c r="G101" s="15">
        <v>0.42045454545454547</v>
      </c>
    </row>
    <row r="102" spans="1:7" ht="15" customHeight="1" x14ac:dyDescent="0.15">
      <c r="A102" s="13"/>
      <c r="B102" s="128"/>
      <c r="C102" s="131" t="s">
        <v>297</v>
      </c>
      <c r="D102" s="28">
        <v>271</v>
      </c>
      <c r="E102" s="85">
        <v>42</v>
      </c>
      <c r="F102" s="88">
        <v>3.6133333333333333</v>
      </c>
      <c r="G102" s="15">
        <v>0.52500000000000002</v>
      </c>
    </row>
    <row r="103" spans="1:7" ht="15" customHeight="1" x14ac:dyDescent="0.15">
      <c r="A103" s="13"/>
      <c r="B103" s="128"/>
      <c r="C103" s="131" t="s">
        <v>296</v>
      </c>
      <c r="D103" s="28">
        <v>136</v>
      </c>
      <c r="E103" s="85">
        <v>18</v>
      </c>
      <c r="F103" s="88">
        <v>3.7777777777777777</v>
      </c>
      <c r="G103" s="15">
        <v>0.47368421052631576</v>
      </c>
    </row>
    <row r="104" spans="1:7" ht="15" customHeight="1" x14ac:dyDescent="0.15">
      <c r="A104" s="13"/>
      <c r="B104" s="128"/>
      <c r="C104" s="131" t="s">
        <v>295</v>
      </c>
      <c r="D104" s="28">
        <v>65</v>
      </c>
      <c r="E104" s="85">
        <v>2</v>
      </c>
      <c r="F104" s="88">
        <v>2.6</v>
      </c>
      <c r="G104" s="15">
        <v>0.08</v>
      </c>
    </row>
    <row r="105" spans="1:7" ht="15" customHeight="1" x14ac:dyDescent="0.15">
      <c r="A105" s="130"/>
      <c r="B105" s="77"/>
      <c r="C105" s="129" t="s">
        <v>138</v>
      </c>
      <c r="D105" s="29">
        <v>42</v>
      </c>
      <c r="E105" s="86">
        <v>2</v>
      </c>
      <c r="F105" s="89">
        <v>1.3548387096774193</v>
      </c>
      <c r="G105" s="9">
        <v>6.4516129032258063E-2</v>
      </c>
    </row>
    <row r="106" spans="1:7" ht="15" customHeight="1" x14ac:dyDescent="0.15">
      <c r="A106" s="10" t="s">
        <v>468</v>
      </c>
      <c r="B106" s="24" t="s">
        <v>7</v>
      </c>
      <c r="C106" s="189" t="s">
        <v>90</v>
      </c>
      <c r="D106" s="90">
        <v>5748</v>
      </c>
      <c r="E106" s="91">
        <v>1633</v>
      </c>
      <c r="F106" s="92">
        <v>5.7652958876629894</v>
      </c>
      <c r="G106" s="93">
        <v>1.4337137840210712</v>
      </c>
    </row>
    <row r="107" spans="1:7" ht="15" customHeight="1" x14ac:dyDescent="0.15">
      <c r="A107" s="13" t="s">
        <v>467</v>
      </c>
      <c r="B107" s="25" t="s">
        <v>8</v>
      </c>
      <c r="C107" s="131" t="s">
        <v>466</v>
      </c>
      <c r="D107" s="28">
        <v>381</v>
      </c>
      <c r="E107" s="85">
        <v>181</v>
      </c>
      <c r="F107" s="88">
        <v>5.08</v>
      </c>
      <c r="G107" s="15">
        <v>2.1294117647058823</v>
      </c>
    </row>
    <row r="108" spans="1:7" ht="15" customHeight="1" x14ac:dyDescent="0.15">
      <c r="A108" s="13"/>
      <c r="B108" s="25" t="s">
        <v>9</v>
      </c>
      <c r="C108" s="131" t="s">
        <v>465</v>
      </c>
      <c r="D108" s="28">
        <v>486</v>
      </c>
      <c r="E108" s="85">
        <v>146</v>
      </c>
      <c r="F108" s="88">
        <v>5.3406593406593403</v>
      </c>
      <c r="G108" s="15">
        <v>1.4455445544554455</v>
      </c>
    </row>
    <row r="109" spans="1:7" ht="15" customHeight="1" x14ac:dyDescent="0.15">
      <c r="A109" s="13"/>
      <c r="B109" s="25" t="s">
        <v>10</v>
      </c>
      <c r="C109" s="131" t="s">
        <v>464</v>
      </c>
      <c r="D109" s="28">
        <v>1320</v>
      </c>
      <c r="E109" s="85">
        <v>342</v>
      </c>
      <c r="F109" s="88">
        <v>6.3157894736842106</v>
      </c>
      <c r="G109" s="15">
        <v>1.4491525423728813</v>
      </c>
    </row>
    <row r="110" spans="1:7" ht="15" customHeight="1" x14ac:dyDescent="0.15">
      <c r="A110" s="13"/>
      <c r="B110" s="25"/>
      <c r="C110" s="131" t="s">
        <v>463</v>
      </c>
      <c r="D110" s="28">
        <v>1019</v>
      </c>
      <c r="E110" s="85">
        <v>320</v>
      </c>
      <c r="F110" s="88">
        <v>6.0654761904761907</v>
      </c>
      <c r="G110" s="15">
        <v>1.6</v>
      </c>
    </row>
    <row r="111" spans="1:7" ht="15" customHeight="1" x14ac:dyDescent="0.15">
      <c r="A111" s="13"/>
      <c r="B111" s="25"/>
      <c r="C111" s="131" t="s">
        <v>462</v>
      </c>
      <c r="D111" s="28">
        <v>1481</v>
      </c>
      <c r="E111" s="85">
        <v>408</v>
      </c>
      <c r="F111" s="88">
        <v>6.5822222222222226</v>
      </c>
      <c r="G111" s="15">
        <v>1.5813953488372092</v>
      </c>
    </row>
    <row r="112" spans="1:7" ht="15" customHeight="1" x14ac:dyDescent="0.15">
      <c r="A112" s="13"/>
      <c r="B112" s="25"/>
      <c r="C112" s="131" t="s">
        <v>12</v>
      </c>
      <c r="D112" s="28">
        <v>1016</v>
      </c>
      <c r="E112" s="85">
        <v>229</v>
      </c>
      <c r="F112" s="88">
        <v>4.5765765765765769</v>
      </c>
      <c r="G112" s="15">
        <v>0.91600000000000004</v>
      </c>
    </row>
    <row r="113" spans="1:7" ht="15" customHeight="1" x14ac:dyDescent="0.15">
      <c r="A113" s="13"/>
      <c r="B113" s="26"/>
      <c r="C113" s="129" t="s">
        <v>284</v>
      </c>
      <c r="D113" s="28">
        <v>45</v>
      </c>
      <c r="E113" s="85">
        <v>7</v>
      </c>
      <c r="F113" s="88">
        <v>6.4285714285714288</v>
      </c>
      <c r="G113" s="15">
        <v>0.77777777777777779</v>
      </c>
    </row>
    <row r="114" spans="1:7" ht="15" customHeight="1" x14ac:dyDescent="0.15">
      <c r="A114" s="13"/>
      <c r="B114" s="14" t="s">
        <v>2</v>
      </c>
      <c r="C114" s="189" t="s">
        <v>90</v>
      </c>
      <c r="D114" s="90">
        <v>1916</v>
      </c>
      <c r="E114" s="91">
        <v>685</v>
      </c>
      <c r="F114" s="92">
        <v>3.0509554140127388</v>
      </c>
      <c r="G114" s="93">
        <v>0.97163120567375882</v>
      </c>
    </row>
    <row r="115" spans="1:7" ht="15" customHeight="1" x14ac:dyDescent="0.15">
      <c r="A115" s="13"/>
      <c r="B115" s="14" t="s">
        <v>3</v>
      </c>
      <c r="C115" s="131" t="s">
        <v>466</v>
      </c>
      <c r="D115" s="28">
        <v>120</v>
      </c>
      <c r="E115" s="85">
        <v>47</v>
      </c>
      <c r="F115" s="88">
        <v>2.0338983050847457</v>
      </c>
      <c r="G115" s="15">
        <v>0.70149253731343286</v>
      </c>
    </row>
    <row r="116" spans="1:7" ht="15" customHeight="1" x14ac:dyDescent="0.15">
      <c r="A116" s="13"/>
      <c r="B116" s="14" t="s">
        <v>4</v>
      </c>
      <c r="C116" s="131" t="s">
        <v>465</v>
      </c>
      <c r="D116" s="28">
        <v>101</v>
      </c>
      <c r="E116" s="85">
        <v>36</v>
      </c>
      <c r="F116" s="88">
        <v>2.1489361702127661</v>
      </c>
      <c r="G116" s="15">
        <v>0.76595744680851063</v>
      </c>
    </row>
    <row r="117" spans="1:7" ht="15" customHeight="1" x14ac:dyDescent="0.15">
      <c r="A117" s="13"/>
      <c r="B117" s="14"/>
      <c r="C117" s="131" t="s">
        <v>464</v>
      </c>
      <c r="D117" s="28">
        <v>428</v>
      </c>
      <c r="E117" s="85">
        <v>126</v>
      </c>
      <c r="F117" s="88">
        <v>3.6896551724137931</v>
      </c>
      <c r="G117" s="15">
        <v>1.008</v>
      </c>
    </row>
    <row r="118" spans="1:7" ht="15" customHeight="1" x14ac:dyDescent="0.15">
      <c r="A118" s="13"/>
      <c r="B118" s="14"/>
      <c r="C118" s="131" t="s">
        <v>463</v>
      </c>
      <c r="D118" s="28">
        <v>395</v>
      </c>
      <c r="E118" s="85">
        <v>161</v>
      </c>
      <c r="F118" s="88">
        <v>3.4649122807017543</v>
      </c>
      <c r="G118" s="15">
        <v>1.2983870967741935</v>
      </c>
    </row>
    <row r="119" spans="1:7" ht="15" customHeight="1" x14ac:dyDescent="0.15">
      <c r="A119" s="13"/>
      <c r="B119" s="14"/>
      <c r="C119" s="131" t="s">
        <v>462</v>
      </c>
      <c r="D119" s="28">
        <v>286</v>
      </c>
      <c r="E119" s="85">
        <v>115</v>
      </c>
      <c r="F119" s="88">
        <v>4.2686567164179108</v>
      </c>
      <c r="G119" s="15">
        <v>1.3855421686746987</v>
      </c>
    </row>
    <row r="120" spans="1:7" ht="15" customHeight="1" x14ac:dyDescent="0.15">
      <c r="A120" s="13"/>
      <c r="B120" s="14"/>
      <c r="C120" s="131" t="s">
        <v>12</v>
      </c>
      <c r="D120" s="28">
        <v>578</v>
      </c>
      <c r="E120" s="85">
        <v>197</v>
      </c>
      <c r="F120" s="88">
        <v>2.6635944700460827</v>
      </c>
      <c r="G120" s="15">
        <v>0.79757085020242913</v>
      </c>
    </row>
    <row r="121" spans="1:7" ht="15" customHeight="1" x14ac:dyDescent="0.15">
      <c r="A121" s="13"/>
      <c r="B121" s="14"/>
      <c r="C121" s="129" t="s">
        <v>284</v>
      </c>
      <c r="D121" s="28">
        <v>8</v>
      </c>
      <c r="E121" s="85">
        <v>3</v>
      </c>
      <c r="F121" s="88">
        <v>1</v>
      </c>
      <c r="G121" s="15">
        <v>0.25</v>
      </c>
    </row>
    <row r="122" spans="1:7" ht="15" customHeight="1" x14ac:dyDescent="0.15">
      <c r="A122" s="13"/>
      <c r="B122" s="281" t="s">
        <v>5</v>
      </c>
      <c r="C122" s="189" t="s">
        <v>90</v>
      </c>
      <c r="D122" s="90">
        <v>1895</v>
      </c>
      <c r="E122" s="91">
        <v>359</v>
      </c>
      <c r="F122" s="92">
        <v>2.3717146433041303</v>
      </c>
      <c r="G122" s="93">
        <v>0.41216991963260619</v>
      </c>
    </row>
    <row r="123" spans="1:7" ht="15" customHeight="1" x14ac:dyDescent="0.15">
      <c r="A123" s="13"/>
      <c r="B123" s="282"/>
      <c r="C123" s="131" t="s">
        <v>466</v>
      </c>
      <c r="D123" s="28">
        <v>149</v>
      </c>
      <c r="E123" s="85">
        <v>16</v>
      </c>
      <c r="F123" s="88">
        <v>1.49</v>
      </c>
      <c r="G123" s="15">
        <v>0.15384615384615385</v>
      </c>
    </row>
    <row r="124" spans="1:7" ht="15" customHeight="1" x14ac:dyDescent="0.15">
      <c r="A124" s="13"/>
      <c r="B124" s="282"/>
      <c r="C124" s="131" t="s">
        <v>465</v>
      </c>
      <c r="D124" s="28">
        <v>146</v>
      </c>
      <c r="E124" s="85">
        <v>26</v>
      </c>
      <c r="F124" s="88">
        <v>2.056338028169014</v>
      </c>
      <c r="G124" s="15">
        <v>0.35135135135135137</v>
      </c>
    </row>
    <row r="125" spans="1:7" ht="15" customHeight="1" x14ac:dyDescent="0.15">
      <c r="A125" s="13"/>
      <c r="B125" s="282"/>
      <c r="C125" s="131" t="s">
        <v>464</v>
      </c>
      <c r="D125" s="28">
        <v>422</v>
      </c>
      <c r="E125" s="85">
        <v>65</v>
      </c>
      <c r="F125" s="88">
        <v>2.7581699346405228</v>
      </c>
      <c r="G125" s="15">
        <v>0.39393939393939392</v>
      </c>
    </row>
    <row r="126" spans="1:7" ht="15" customHeight="1" x14ac:dyDescent="0.15">
      <c r="A126" s="13"/>
      <c r="B126" s="282"/>
      <c r="C126" s="131" t="s">
        <v>463</v>
      </c>
      <c r="D126" s="28">
        <v>434</v>
      </c>
      <c r="E126" s="85">
        <v>112</v>
      </c>
      <c r="F126" s="88">
        <v>2.7820512820512819</v>
      </c>
      <c r="G126" s="15">
        <v>0.66272189349112431</v>
      </c>
    </row>
    <row r="127" spans="1:7" ht="15" customHeight="1" x14ac:dyDescent="0.15">
      <c r="A127" s="13"/>
      <c r="B127" s="128"/>
      <c r="C127" s="131" t="s">
        <v>462</v>
      </c>
      <c r="D127" s="28">
        <v>324</v>
      </c>
      <c r="E127" s="85">
        <v>64</v>
      </c>
      <c r="F127" s="88">
        <v>3.1764705882352939</v>
      </c>
      <c r="G127" s="15">
        <v>0.56140350877192979</v>
      </c>
    </row>
    <row r="128" spans="1:7" ht="15" customHeight="1" x14ac:dyDescent="0.15">
      <c r="A128" s="13"/>
      <c r="B128" s="128"/>
      <c r="C128" s="131" t="s">
        <v>12</v>
      </c>
      <c r="D128" s="28">
        <v>378</v>
      </c>
      <c r="E128" s="85">
        <v>74</v>
      </c>
      <c r="F128" s="88">
        <v>2.032258064516129</v>
      </c>
      <c r="G128" s="15">
        <v>0.34579439252336447</v>
      </c>
    </row>
    <row r="129" spans="1:7" ht="15" customHeight="1" x14ac:dyDescent="0.15">
      <c r="A129" s="130"/>
      <c r="B129" s="77"/>
      <c r="C129" s="129" t="s">
        <v>284</v>
      </c>
      <c r="D129" s="29">
        <v>42</v>
      </c>
      <c r="E129" s="86">
        <v>2</v>
      </c>
      <c r="F129" s="89">
        <v>1.3548387096774193</v>
      </c>
      <c r="G129" s="9">
        <v>6.4516129032258063E-2</v>
      </c>
    </row>
  </sheetData>
  <mergeCells count="4">
    <mergeCell ref="B122:B126"/>
    <mergeCell ref="B26:B30"/>
    <mergeCell ref="B61:B65"/>
    <mergeCell ref="B95:B99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rowBreaks count="3" manualBreakCount="3">
    <brk id="36" max="16383" man="1"/>
    <brk id="72" max="16383" man="1"/>
    <brk id="1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8E9A-DAA5-40B1-9708-41FD09642C45}">
  <dimension ref="A1:W420"/>
  <sheetViews>
    <sheetView showGridLines="0" view="pageBreakPreview" zoomScaleNormal="85" zoomScaleSheetLayoutView="100" workbookViewId="0"/>
  </sheetViews>
  <sheetFormatPr defaultColWidth="8" defaultRowHeight="15" customHeight="1" x14ac:dyDescent="0.15"/>
  <cols>
    <col min="1" max="1" width="18.7109375" style="1" customWidth="1"/>
    <col min="2" max="2" width="4.28515625" style="1" customWidth="1"/>
    <col min="3" max="3" width="18.7109375" style="1" customWidth="1"/>
    <col min="4" max="23" width="9.28515625" style="1" customWidth="1"/>
    <col min="24" max="16384" width="8" style="1"/>
  </cols>
  <sheetData>
    <row r="1" spans="1:23" ht="15" customHeight="1" x14ac:dyDescent="0.15">
      <c r="D1" s="1" t="s">
        <v>515</v>
      </c>
      <c r="P1" s="1" t="s">
        <v>514</v>
      </c>
    </row>
    <row r="3" spans="1:23" s="7" customFormat="1" ht="22.5" x14ac:dyDescent="0.15">
      <c r="A3" s="3"/>
      <c r="B3" s="4"/>
      <c r="C3" s="148"/>
      <c r="D3" s="5" t="s">
        <v>0</v>
      </c>
      <c r="E3" s="5" t="s">
        <v>513</v>
      </c>
      <c r="F3" s="5" t="s">
        <v>393</v>
      </c>
      <c r="G3" s="5" t="s">
        <v>512</v>
      </c>
      <c r="H3" s="5" t="s">
        <v>390</v>
      </c>
      <c r="I3" s="5" t="s">
        <v>389</v>
      </c>
      <c r="J3" s="5" t="s">
        <v>388</v>
      </c>
      <c r="K3" s="5" t="s">
        <v>511</v>
      </c>
      <c r="L3" s="5" t="s">
        <v>510</v>
      </c>
      <c r="M3" s="5" t="s">
        <v>509</v>
      </c>
      <c r="N3" s="5" t="s">
        <v>138</v>
      </c>
      <c r="O3" s="5" t="s">
        <v>122</v>
      </c>
      <c r="P3" s="5" t="s">
        <v>0</v>
      </c>
      <c r="Q3" s="5" t="s">
        <v>1</v>
      </c>
      <c r="R3" s="5" t="s">
        <v>279</v>
      </c>
      <c r="S3" s="5" t="s">
        <v>508</v>
      </c>
      <c r="T3" s="5" t="s">
        <v>507</v>
      </c>
      <c r="U3" s="5" t="s">
        <v>401</v>
      </c>
      <c r="V3" s="5" t="s">
        <v>138</v>
      </c>
      <c r="W3" s="5" t="s">
        <v>23</v>
      </c>
    </row>
    <row r="4" spans="1:23" ht="15" customHeight="1" x14ac:dyDescent="0.15">
      <c r="A4" s="10" t="s">
        <v>481</v>
      </c>
      <c r="B4" s="24" t="s">
        <v>7</v>
      </c>
      <c r="C4" s="53" t="s">
        <v>90</v>
      </c>
      <c r="D4" s="8">
        <f t="shared" ref="D4:W4" si="0">D214</f>
        <v>1238</v>
      </c>
      <c r="E4" s="8">
        <f t="shared" si="0"/>
        <v>1018</v>
      </c>
      <c r="F4" s="8">
        <f t="shared" si="0"/>
        <v>27</v>
      </c>
      <c r="G4" s="8">
        <f t="shared" si="0"/>
        <v>32</v>
      </c>
      <c r="H4" s="8">
        <f t="shared" si="0"/>
        <v>21</v>
      </c>
      <c r="I4" s="8">
        <f t="shared" si="0"/>
        <v>15</v>
      </c>
      <c r="J4" s="8">
        <f t="shared" si="0"/>
        <v>9</v>
      </c>
      <c r="K4" s="8">
        <f t="shared" si="0"/>
        <v>23</v>
      </c>
      <c r="L4" s="8">
        <f t="shared" si="0"/>
        <v>12</v>
      </c>
      <c r="M4" s="8">
        <f t="shared" si="0"/>
        <v>23</v>
      </c>
      <c r="N4" s="8">
        <f t="shared" si="0"/>
        <v>58</v>
      </c>
      <c r="O4" s="42">
        <f t="shared" si="0"/>
        <v>1.3347457627118644</v>
      </c>
      <c r="P4" s="8">
        <f t="shared" si="0"/>
        <v>1238</v>
      </c>
      <c r="Q4" s="8">
        <f t="shared" si="0"/>
        <v>1016</v>
      </c>
      <c r="R4" s="8">
        <f t="shared" si="0"/>
        <v>99</v>
      </c>
      <c r="S4" s="8">
        <f t="shared" si="0"/>
        <v>44</v>
      </c>
      <c r="T4" s="8">
        <f t="shared" si="0"/>
        <v>16</v>
      </c>
      <c r="U4" s="8">
        <f t="shared" si="0"/>
        <v>3</v>
      </c>
      <c r="V4" s="8">
        <f t="shared" si="0"/>
        <v>60</v>
      </c>
      <c r="W4" s="42">
        <f t="shared" si="0"/>
        <v>2.9097583373133591</v>
      </c>
    </row>
    <row r="5" spans="1:23" ht="15" customHeight="1" x14ac:dyDescent="0.15">
      <c r="A5" s="13" t="s">
        <v>240</v>
      </c>
      <c r="B5" s="25" t="s">
        <v>8</v>
      </c>
      <c r="C5" s="132"/>
      <c r="D5" s="39">
        <f>IF(SUM(E5:N5)&gt;100,"－",SUM(E5:N5))</f>
        <v>100</v>
      </c>
      <c r="E5" s="38">
        <f t="shared" ref="E5:N5" si="1">E214/$D4*100</f>
        <v>82.229402261712437</v>
      </c>
      <c r="F5" s="38">
        <f t="shared" si="1"/>
        <v>2.1809369951534734</v>
      </c>
      <c r="G5" s="38">
        <f t="shared" si="1"/>
        <v>2.5848142164781907</v>
      </c>
      <c r="H5" s="38">
        <f t="shared" si="1"/>
        <v>1.6962843295638126</v>
      </c>
      <c r="I5" s="38">
        <f t="shared" si="1"/>
        <v>1.2116316639741518</v>
      </c>
      <c r="J5" s="38">
        <f t="shared" si="1"/>
        <v>0.72697899838449109</v>
      </c>
      <c r="K5" s="38">
        <f t="shared" si="1"/>
        <v>1.8578352180936994</v>
      </c>
      <c r="L5" s="38">
        <f t="shared" si="1"/>
        <v>0.96930533117932149</v>
      </c>
      <c r="M5" s="38">
        <f t="shared" si="1"/>
        <v>1.8578352180936994</v>
      </c>
      <c r="N5" s="38">
        <f t="shared" si="1"/>
        <v>4.6849757673667201</v>
      </c>
      <c r="O5" s="39" t="s">
        <v>100</v>
      </c>
      <c r="P5" s="39">
        <f>IF(SUM(Q5:V5)&gt;100,"－",SUM(Q5:V5))</f>
        <v>99.999999999999986</v>
      </c>
      <c r="Q5" s="38">
        <f t="shared" ref="Q5:V5" si="2">Q214/$P4*100</f>
        <v>82.067851373182549</v>
      </c>
      <c r="R5" s="38">
        <f t="shared" si="2"/>
        <v>7.9967689822294021</v>
      </c>
      <c r="S5" s="38">
        <f t="shared" si="2"/>
        <v>3.5541195476575123</v>
      </c>
      <c r="T5" s="38">
        <f t="shared" si="2"/>
        <v>1.2924071082390953</v>
      </c>
      <c r="U5" s="38">
        <f t="shared" si="2"/>
        <v>0.24232633279483037</v>
      </c>
      <c r="V5" s="38">
        <f t="shared" si="2"/>
        <v>4.8465266558966071</v>
      </c>
      <c r="W5" s="39" t="s">
        <v>100</v>
      </c>
    </row>
    <row r="6" spans="1:23" ht="15" customHeight="1" x14ac:dyDescent="0.15">
      <c r="A6" s="13"/>
      <c r="B6" s="25" t="s">
        <v>9</v>
      </c>
      <c r="C6" s="131" t="s">
        <v>293</v>
      </c>
      <c r="D6" s="28">
        <f t="shared" ref="D6:D16" si="3">D216</f>
        <v>19</v>
      </c>
      <c r="E6" s="15">
        <f t="shared" ref="E6:N6" si="4">IF($D6=0,0,E216/$D6*100)</f>
        <v>31.578947368421051</v>
      </c>
      <c r="F6" s="15">
        <f t="shared" si="4"/>
        <v>0</v>
      </c>
      <c r="G6" s="15">
        <f t="shared" si="4"/>
        <v>15.789473684210526</v>
      </c>
      <c r="H6" s="15">
        <f t="shared" si="4"/>
        <v>5.2631578947368416</v>
      </c>
      <c r="I6" s="15">
        <f t="shared" si="4"/>
        <v>5.2631578947368416</v>
      </c>
      <c r="J6" s="15">
        <f t="shared" si="4"/>
        <v>5.2631578947368416</v>
      </c>
      <c r="K6" s="15">
        <f t="shared" si="4"/>
        <v>10.526315789473683</v>
      </c>
      <c r="L6" s="15">
        <f t="shared" si="4"/>
        <v>5.2631578947368416</v>
      </c>
      <c r="M6" s="15">
        <f t="shared" si="4"/>
        <v>10.526315789473683</v>
      </c>
      <c r="N6" s="15">
        <f t="shared" si="4"/>
        <v>10.526315789473683</v>
      </c>
      <c r="O6" s="43">
        <f t="shared" ref="O6:P16" si="5">O216</f>
        <v>7</v>
      </c>
      <c r="P6" s="28">
        <f t="shared" si="5"/>
        <v>19</v>
      </c>
      <c r="Q6" s="15">
        <f t="shared" ref="Q6:V15" si="6">IF($P6=0,0,Q216/$P6*100)</f>
        <v>31.578947368421051</v>
      </c>
      <c r="R6" s="15">
        <f t="shared" si="6"/>
        <v>26.315789473684209</v>
      </c>
      <c r="S6" s="15">
        <f t="shared" si="6"/>
        <v>26.315789473684209</v>
      </c>
      <c r="T6" s="15">
        <f t="shared" si="6"/>
        <v>5.2631578947368416</v>
      </c>
      <c r="U6" s="15">
        <f t="shared" si="6"/>
        <v>0</v>
      </c>
      <c r="V6" s="15">
        <f t="shared" si="6"/>
        <v>10.526315789473683</v>
      </c>
      <c r="W6" s="43">
        <f t="shared" ref="W6:W16" si="7">W216</f>
        <v>16.707816285036689</v>
      </c>
    </row>
    <row r="7" spans="1:23" ht="15" customHeight="1" x14ac:dyDescent="0.15">
      <c r="A7" s="13"/>
      <c r="B7" s="25" t="s">
        <v>10</v>
      </c>
      <c r="C7" s="131" t="s">
        <v>292</v>
      </c>
      <c r="D7" s="28">
        <f t="shared" si="3"/>
        <v>35</v>
      </c>
      <c r="E7" s="15">
        <f t="shared" ref="E7:N7" si="8">IF($D7=0,0,E217/$D7*100)</f>
        <v>45.714285714285715</v>
      </c>
      <c r="F7" s="15">
        <f t="shared" si="8"/>
        <v>8.5714285714285712</v>
      </c>
      <c r="G7" s="15">
        <f t="shared" si="8"/>
        <v>11.428571428571429</v>
      </c>
      <c r="H7" s="15">
        <f t="shared" si="8"/>
        <v>8.5714285714285712</v>
      </c>
      <c r="I7" s="15">
        <f t="shared" si="8"/>
        <v>5.7142857142857144</v>
      </c>
      <c r="J7" s="15">
        <f t="shared" si="8"/>
        <v>5.7142857142857144</v>
      </c>
      <c r="K7" s="15">
        <f t="shared" si="8"/>
        <v>5.7142857142857144</v>
      </c>
      <c r="L7" s="15">
        <f t="shared" si="8"/>
        <v>0</v>
      </c>
      <c r="M7" s="15">
        <f t="shared" si="8"/>
        <v>5.7142857142857144</v>
      </c>
      <c r="N7" s="15">
        <f t="shared" si="8"/>
        <v>2.8571428571428572</v>
      </c>
      <c r="O7" s="43">
        <f t="shared" si="5"/>
        <v>4.7941176470588234</v>
      </c>
      <c r="P7" s="28">
        <f t="shared" si="5"/>
        <v>35</v>
      </c>
      <c r="Q7" s="15">
        <f t="shared" si="6"/>
        <v>45.714285714285715</v>
      </c>
      <c r="R7" s="15">
        <f t="shared" si="6"/>
        <v>28.571428571428569</v>
      </c>
      <c r="S7" s="15">
        <f t="shared" si="6"/>
        <v>20</v>
      </c>
      <c r="T7" s="15">
        <f t="shared" si="6"/>
        <v>0</v>
      </c>
      <c r="U7" s="15">
        <f t="shared" si="6"/>
        <v>2.8571428571428572</v>
      </c>
      <c r="V7" s="15">
        <f t="shared" si="6"/>
        <v>2.8571428571428572</v>
      </c>
      <c r="W7" s="43">
        <f t="shared" si="7"/>
        <v>11.008880936822425</v>
      </c>
    </row>
    <row r="8" spans="1:23" ht="15" customHeight="1" x14ac:dyDescent="0.15">
      <c r="A8" s="13"/>
      <c r="B8" s="25"/>
      <c r="C8" s="131" t="s">
        <v>291</v>
      </c>
      <c r="D8" s="28">
        <f t="shared" si="3"/>
        <v>55</v>
      </c>
      <c r="E8" s="15">
        <f t="shared" ref="E8:N8" si="9">IF($D8=0,0,E218/$D8*100)</f>
        <v>72.727272727272734</v>
      </c>
      <c r="F8" s="15">
        <f t="shared" si="9"/>
        <v>1.8181818181818181</v>
      </c>
      <c r="G8" s="15">
        <f t="shared" si="9"/>
        <v>5.4545454545454541</v>
      </c>
      <c r="H8" s="15">
        <f t="shared" si="9"/>
        <v>3.6363636363636362</v>
      </c>
      <c r="I8" s="15">
        <f t="shared" si="9"/>
        <v>1.8181818181818181</v>
      </c>
      <c r="J8" s="15">
        <f t="shared" si="9"/>
        <v>0</v>
      </c>
      <c r="K8" s="15">
        <f t="shared" si="9"/>
        <v>7.2727272727272725</v>
      </c>
      <c r="L8" s="15">
        <f t="shared" si="9"/>
        <v>1.8181818181818181</v>
      </c>
      <c r="M8" s="15">
        <f t="shared" si="9"/>
        <v>3.6363636363636362</v>
      </c>
      <c r="N8" s="15">
        <f t="shared" si="9"/>
        <v>1.8181818181818181</v>
      </c>
      <c r="O8" s="43">
        <f t="shared" si="5"/>
        <v>2.7037037037037037</v>
      </c>
      <c r="P8" s="28">
        <f t="shared" si="5"/>
        <v>55</v>
      </c>
      <c r="Q8" s="15">
        <f t="shared" si="6"/>
        <v>72.727272727272734</v>
      </c>
      <c r="R8" s="15">
        <f t="shared" si="6"/>
        <v>16.363636363636363</v>
      </c>
      <c r="S8" s="15">
        <f t="shared" si="6"/>
        <v>5.4545454545454541</v>
      </c>
      <c r="T8" s="15">
        <f t="shared" si="6"/>
        <v>3.6363636363636362</v>
      </c>
      <c r="U8" s="15">
        <f t="shared" si="6"/>
        <v>0</v>
      </c>
      <c r="V8" s="15">
        <f t="shared" si="6"/>
        <v>1.8181818181818181</v>
      </c>
      <c r="W8" s="43">
        <f t="shared" si="7"/>
        <v>5.9517903359885622</v>
      </c>
    </row>
    <row r="9" spans="1:23" ht="15" customHeight="1" x14ac:dyDescent="0.15">
      <c r="A9" s="13"/>
      <c r="B9" s="25"/>
      <c r="C9" s="131" t="s">
        <v>290</v>
      </c>
      <c r="D9" s="28">
        <f t="shared" si="3"/>
        <v>69</v>
      </c>
      <c r="E9" s="15">
        <f t="shared" ref="E9:N9" si="10">IF($D9=0,0,E219/$D9*100)</f>
        <v>71.014492753623188</v>
      </c>
      <c r="F9" s="15">
        <f t="shared" si="10"/>
        <v>0</v>
      </c>
      <c r="G9" s="15">
        <f t="shared" si="10"/>
        <v>2.8985507246376812</v>
      </c>
      <c r="H9" s="15">
        <f t="shared" si="10"/>
        <v>1.4492753623188406</v>
      </c>
      <c r="I9" s="15">
        <f t="shared" si="10"/>
        <v>1.4492753623188406</v>
      </c>
      <c r="J9" s="15">
        <f t="shared" si="10"/>
        <v>2.8985507246376812</v>
      </c>
      <c r="K9" s="15">
        <f t="shared" si="10"/>
        <v>4.3478260869565215</v>
      </c>
      <c r="L9" s="15">
        <f t="shared" si="10"/>
        <v>4.3478260869565215</v>
      </c>
      <c r="M9" s="15">
        <f t="shared" si="10"/>
        <v>8.695652173913043</v>
      </c>
      <c r="N9" s="15">
        <f t="shared" si="10"/>
        <v>2.8985507246376812</v>
      </c>
      <c r="O9" s="43">
        <f t="shared" si="5"/>
        <v>4.6567164179104479</v>
      </c>
      <c r="P9" s="28">
        <f t="shared" si="5"/>
        <v>69</v>
      </c>
      <c r="Q9" s="15">
        <f t="shared" si="6"/>
        <v>71.014492753623188</v>
      </c>
      <c r="R9" s="15">
        <f t="shared" si="6"/>
        <v>10.144927536231885</v>
      </c>
      <c r="S9" s="15">
        <f t="shared" si="6"/>
        <v>7.2463768115942031</v>
      </c>
      <c r="T9" s="15">
        <f t="shared" si="6"/>
        <v>5.7971014492753623</v>
      </c>
      <c r="U9" s="15">
        <f t="shared" si="6"/>
        <v>2.8985507246376812</v>
      </c>
      <c r="V9" s="15">
        <f t="shared" si="6"/>
        <v>2.8985507246376812</v>
      </c>
      <c r="W9" s="43">
        <f t="shared" si="7"/>
        <v>9.4200900368169584</v>
      </c>
    </row>
    <row r="10" spans="1:23" ht="15" customHeight="1" x14ac:dyDescent="0.15">
      <c r="A10" s="13"/>
      <c r="B10" s="25"/>
      <c r="C10" s="131" t="s">
        <v>289</v>
      </c>
      <c r="D10" s="28">
        <f t="shared" si="3"/>
        <v>66</v>
      </c>
      <c r="E10" s="15">
        <f t="shared" ref="E10:N10" si="11">IF($D10=0,0,E220/$D10*100)</f>
        <v>80.303030303030297</v>
      </c>
      <c r="F10" s="15">
        <f t="shared" si="11"/>
        <v>6.0606060606060606</v>
      </c>
      <c r="G10" s="15">
        <f t="shared" si="11"/>
        <v>3.0303030303030303</v>
      </c>
      <c r="H10" s="15">
        <f t="shared" si="11"/>
        <v>1.5151515151515151</v>
      </c>
      <c r="I10" s="15">
        <f t="shared" si="11"/>
        <v>0</v>
      </c>
      <c r="J10" s="15">
        <f t="shared" si="11"/>
        <v>0</v>
      </c>
      <c r="K10" s="15">
        <f t="shared" si="11"/>
        <v>3.0303030303030303</v>
      </c>
      <c r="L10" s="15">
        <f t="shared" si="11"/>
        <v>0</v>
      </c>
      <c r="M10" s="15">
        <f t="shared" si="11"/>
        <v>4.5454545454545459</v>
      </c>
      <c r="N10" s="15">
        <f t="shared" si="11"/>
        <v>1.5151515151515151</v>
      </c>
      <c r="O10" s="43">
        <f t="shared" si="5"/>
        <v>1.6307692307692307</v>
      </c>
      <c r="P10" s="28">
        <f t="shared" si="5"/>
        <v>66</v>
      </c>
      <c r="Q10" s="15">
        <f t="shared" si="6"/>
        <v>80.303030303030297</v>
      </c>
      <c r="R10" s="15">
        <f t="shared" si="6"/>
        <v>12.121212121212121</v>
      </c>
      <c r="S10" s="15">
        <f t="shared" si="6"/>
        <v>4.5454545454545459</v>
      </c>
      <c r="T10" s="15">
        <f t="shared" si="6"/>
        <v>1.5151515151515151</v>
      </c>
      <c r="U10" s="15">
        <f t="shared" si="6"/>
        <v>0</v>
      </c>
      <c r="V10" s="15">
        <f t="shared" si="6"/>
        <v>1.5151515151515151</v>
      </c>
      <c r="W10" s="43">
        <f t="shared" si="7"/>
        <v>3.1136267289393134</v>
      </c>
    </row>
    <row r="11" spans="1:23" ht="15" customHeight="1" x14ac:dyDescent="0.15">
      <c r="A11" s="13"/>
      <c r="B11" s="25"/>
      <c r="C11" s="131" t="s">
        <v>288</v>
      </c>
      <c r="D11" s="28">
        <f t="shared" si="3"/>
        <v>57</v>
      </c>
      <c r="E11" s="15">
        <f t="shared" ref="E11:N11" si="12">IF($D11=0,0,E221/$D11*100)</f>
        <v>98.245614035087712</v>
      </c>
      <c r="F11" s="15">
        <f t="shared" si="12"/>
        <v>0</v>
      </c>
      <c r="G11" s="15">
        <f t="shared" si="12"/>
        <v>0</v>
      </c>
      <c r="H11" s="15">
        <f t="shared" si="12"/>
        <v>0</v>
      </c>
      <c r="I11" s="15">
        <f t="shared" si="12"/>
        <v>0</v>
      </c>
      <c r="J11" s="15">
        <f t="shared" si="12"/>
        <v>0</v>
      </c>
      <c r="K11" s="15">
        <f t="shared" si="12"/>
        <v>0</v>
      </c>
      <c r="L11" s="15">
        <f t="shared" si="12"/>
        <v>0</v>
      </c>
      <c r="M11" s="15">
        <f t="shared" si="12"/>
        <v>0</v>
      </c>
      <c r="N11" s="15">
        <f t="shared" si="12"/>
        <v>1.7543859649122806</v>
      </c>
      <c r="O11" s="43">
        <f t="shared" si="5"/>
        <v>0</v>
      </c>
      <c r="P11" s="28">
        <f t="shared" si="5"/>
        <v>57</v>
      </c>
      <c r="Q11" s="15">
        <f t="shared" si="6"/>
        <v>98.245614035087712</v>
      </c>
      <c r="R11" s="15">
        <f t="shared" si="6"/>
        <v>0</v>
      </c>
      <c r="S11" s="15">
        <f t="shared" si="6"/>
        <v>0</v>
      </c>
      <c r="T11" s="15">
        <f t="shared" si="6"/>
        <v>0</v>
      </c>
      <c r="U11" s="15">
        <f t="shared" si="6"/>
        <v>0</v>
      </c>
      <c r="V11" s="15">
        <f t="shared" si="6"/>
        <v>1.7543859649122806</v>
      </c>
      <c r="W11" s="43">
        <f t="shared" si="7"/>
        <v>0</v>
      </c>
    </row>
    <row r="12" spans="1:23" ht="15" customHeight="1" x14ac:dyDescent="0.15">
      <c r="A12" s="13"/>
      <c r="B12" s="25"/>
      <c r="C12" s="131" t="s">
        <v>287</v>
      </c>
      <c r="D12" s="28">
        <f t="shared" si="3"/>
        <v>85</v>
      </c>
      <c r="E12" s="15">
        <f t="shared" ref="E12:N12" si="13">IF($D12=0,0,E222/$D12*100)</f>
        <v>92.941176470588232</v>
      </c>
      <c r="F12" s="15">
        <f t="shared" si="13"/>
        <v>2.3529411764705883</v>
      </c>
      <c r="G12" s="15">
        <f t="shared" si="13"/>
        <v>0</v>
      </c>
      <c r="H12" s="15">
        <f t="shared" si="13"/>
        <v>0</v>
      </c>
      <c r="I12" s="15">
        <f t="shared" si="13"/>
        <v>0</v>
      </c>
      <c r="J12" s="15">
        <f t="shared" si="13"/>
        <v>1.1764705882352942</v>
      </c>
      <c r="K12" s="15">
        <f t="shared" si="13"/>
        <v>1.1764705882352942</v>
      </c>
      <c r="L12" s="15">
        <f t="shared" si="13"/>
        <v>0</v>
      </c>
      <c r="M12" s="15">
        <f t="shared" si="13"/>
        <v>1.1764705882352942</v>
      </c>
      <c r="N12" s="15">
        <f t="shared" si="13"/>
        <v>1.1764705882352942</v>
      </c>
      <c r="O12" s="43">
        <f t="shared" si="5"/>
        <v>0.65476190476190477</v>
      </c>
      <c r="P12" s="28">
        <f t="shared" si="5"/>
        <v>85</v>
      </c>
      <c r="Q12" s="15">
        <f t="shared" si="6"/>
        <v>92.941176470588232</v>
      </c>
      <c r="R12" s="15">
        <f t="shared" si="6"/>
        <v>2.3529411764705883</v>
      </c>
      <c r="S12" s="15">
        <f t="shared" si="6"/>
        <v>2.3529411764705883</v>
      </c>
      <c r="T12" s="15">
        <f t="shared" si="6"/>
        <v>1.1764705882352942</v>
      </c>
      <c r="U12" s="15">
        <f t="shared" si="6"/>
        <v>0</v>
      </c>
      <c r="V12" s="15">
        <f t="shared" si="6"/>
        <v>1.1764705882352942</v>
      </c>
      <c r="W12" s="43">
        <f t="shared" si="7"/>
        <v>1.3171321160042964</v>
      </c>
    </row>
    <row r="13" spans="1:23" ht="15" customHeight="1" x14ac:dyDescent="0.15">
      <c r="A13" s="13"/>
      <c r="B13" s="25"/>
      <c r="C13" s="131" t="s">
        <v>286</v>
      </c>
      <c r="D13" s="28">
        <f t="shared" si="3"/>
        <v>119</v>
      </c>
      <c r="E13" s="15">
        <f t="shared" ref="E13:N13" si="14">IF($D13=0,0,E223/$D13*100)</f>
        <v>94.117647058823522</v>
      </c>
      <c r="F13" s="15">
        <f t="shared" si="14"/>
        <v>0</v>
      </c>
      <c r="G13" s="15">
        <f t="shared" si="14"/>
        <v>0</v>
      </c>
      <c r="H13" s="15">
        <f t="shared" si="14"/>
        <v>0.84033613445378152</v>
      </c>
      <c r="I13" s="15">
        <f t="shared" si="14"/>
        <v>0</v>
      </c>
      <c r="J13" s="15">
        <f t="shared" si="14"/>
        <v>0</v>
      </c>
      <c r="K13" s="15">
        <f t="shared" si="14"/>
        <v>0</v>
      </c>
      <c r="L13" s="15">
        <f t="shared" si="14"/>
        <v>0</v>
      </c>
      <c r="M13" s="15">
        <f t="shared" si="14"/>
        <v>0</v>
      </c>
      <c r="N13" s="15">
        <f t="shared" si="14"/>
        <v>5.0420168067226889</v>
      </c>
      <c r="O13" s="43">
        <f t="shared" si="5"/>
        <v>3.5398230088495575E-2</v>
      </c>
      <c r="P13" s="28">
        <f t="shared" si="5"/>
        <v>119</v>
      </c>
      <c r="Q13" s="15">
        <f t="shared" si="6"/>
        <v>94.117647058823522</v>
      </c>
      <c r="R13" s="15">
        <f t="shared" si="6"/>
        <v>0.84033613445378152</v>
      </c>
      <c r="S13" s="15">
        <f t="shared" si="6"/>
        <v>0</v>
      </c>
      <c r="T13" s="15">
        <f t="shared" si="6"/>
        <v>0</v>
      </c>
      <c r="U13" s="15">
        <f t="shared" si="6"/>
        <v>0</v>
      </c>
      <c r="V13" s="15">
        <f t="shared" si="6"/>
        <v>5.0420168067226889</v>
      </c>
      <c r="W13" s="43">
        <f t="shared" si="7"/>
        <v>0.12642225031605561</v>
      </c>
    </row>
    <row r="14" spans="1:23" ht="15" customHeight="1" x14ac:dyDescent="0.15">
      <c r="A14" s="13"/>
      <c r="B14" s="25"/>
      <c r="C14" s="131" t="s">
        <v>285</v>
      </c>
      <c r="D14" s="28">
        <f t="shared" si="3"/>
        <v>271</v>
      </c>
      <c r="E14" s="15">
        <f t="shared" ref="E14:N14" si="15">IF($D14=0,0,E224/$D14*100)</f>
        <v>92.988929889298888</v>
      </c>
      <c r="F14" s="15">
        <f t="shared" si="15"/>
        <v>0.73800738007380073</v>
      </c>
      <c r="G14" s="15">
        <f t="shared" si="15"/>
        <v>0</v>
      </c>
      <c r="H14" s="15">
        <f t="shared" si="15"/>
        <v>0</v>
      </c>
      <c r="I14" s="15">
        <f t="shared" si="15"/>
        <v>0</v>
      </c>
      <c r="J14" s="15">
        <f t="shared" si="15"/>
        <v>0</v>
      </c>
      <c r="K14" s="15">
        <f t="shared" si="15"/>
        <v>0</v>
      </c>
      <c r="L14" s="15">
        <f t="shared" si="15"/>
        <v>0</v>
      </c>
      <c r="M14" s="15">
        <f t="shared" si="15"/>
        <v>0</v>
      </c>
      <c r="N14" s="15">
        <f t="shared" si="15"/>
        <v>6.2730627306273057</v>
      </c>
      <c r="O14" s="43">
        <f t="shared" si="5"/>
        <v>7.874015748031496E-3</v>
      </c>
      <c r="P14" s="28">
        <f t="shared" si="5"/>
        <v>271</v>
      </c>
      <c r="Q14" s="15">
        <f t="shared" si="6"/>
        <v>92.988929889298888</v>
      </c>
      <c r="R14" s="15">
        <f t="shared" si="6"/>
        <v>0.73800738007380073</v>
      </c>
      <c r="S14" s="15">
        <f t="shared" si="6"/>
        <v>0</v>
      </c>
      <c r="T14" s="15">
        <f t="shared" si="6"/>
        <v>0</v>
      </c>
      <c r="U14" s="15">
        <f t="shared" si="6"/>
        <v>0</v>
      </c>
      <c r="V14" s="15">
        <f t="shared" si="6"/>
        <v>6.2730627306273057</v>
      </c>
      <c r="W14" s="43">
        <f t="shared" si="7"/>
        <v>1.9577470848930769E-2</v>
      </c>
    </row>
    <row r="15" spans="1:23" ht="15" customHeight="1" x14ac:dyDescent="0.15">
      <c r="A15" s="13"/>
      <c r="B15" s="26"/>
      <c r="C15" s="129" t="s">
        <v>284</v>
      </c>
      <c r="D15" s="29">
        <f t="shared" si="3"/>
        <v>462</v>
      </c>
      <c r="E15" s="9">
        <f t="shared" ref="E15:N15" si="16">IF($D15=0,0,E225/$D15*100)</f>
        <v>76.839826839826841</v>
      </c>
      <c r="F15" s="9">
        <f t="shared" si="16"/>
        <v>3.2467532467532463</v>
      </c>
      <c r="G15" s="9">
        <f t="shared" si="16"/>
        <v>3.8961038961038961</v>
      </c>
      <c r="H15" s="9">
        <f t="shared" si="16"/>
        <v>2.5974025974025974</v>
      </c>
      <c r="I15" s="9">
        <f t="shared" si="16"/>
        <v>2.1645021645021645</v>
      </c>
      <c r="J15" s="9">
        <f t="shared" si="16"/>
        <v>0.64935064935064934</v>
      </c>
      <c r="K15" s="9">
        <f t="shared" si="16"/>
        <v>1.948051948051948</v>
      </c>
      <c r="L15" s="9">
        <f t="shared" si="16"/>
        <v>1.5151515151515151</v>
      </c>
      <c r="M15" s="9">
        <f t="shared" si="16"/>
        <v>1.5151515151515151</v>
      </c>
      <c r="N15" s="9">
        <f t="shared" si="16"/>
        <v>5.6277056277056277</v>
      </c>
      <c r="O15" s="27">
        <f t="shared" si="5"/>
        <v>1.5321100917431192</v>
      </c>
      <c r="P15" s="29">
        <f t="shared" si="5"/>
        <v>462</v>
      </c>
      <c r="Q15" s="9">
        <f t="shared" si="6"/>
        <v>76.406926406926416</v>
      </c>
      <c r="R15" s="9">
        <f t="shared" si="6"/>
        <v>11.904761904761903</v>
      </c>
      <c r="S15" s="9">
        <f t="shared" si="6"/>
        <v>4.112554112554113</v>
      </c>
      <c r="T15" s="9">
        <f t="shared" si="6"/>
        <v>1.5151515151515151</v>
      </c>
      <c r="U15" s="9">
        <f t="shared" si="6"/>
        <v>0</v>
      </c>
      <c r="V15" s="9">
        <f t="shared" si="6"/>
        <v>6.0606060606060606</v>
      </c>
      <c r="W15" s="27">
        <f t="shared" si="7"/>
        <v>3.4205865323517815</v>
      </c>
    </row>
    <row r="16" spans="1:23" ht="15" customHeight="1" x14ac:dyDescent="0.15">
      <c r="A16" s="13"/>
      <c r="B16" s="14" t="s">
        <v>2</v>
      </c>
      <c r="C16" s="53" t="s">
        <v>90</v>
      </c>
      <c r="D16" s="28">
        <f t="shared" si="3"/>
        <v>847</v>
      </c>
      <c r="E16" s="28">
        <f t="shared" ref="E16:N16" si="17">E226</f>
        <v>294</v>
      </c>
      <c r="F16" s="28">
        <f t="shared" si="17"/>
        <v>72</v>
      </c>
      <c r="G16" s="28">
        <f t="shared" si="17"/>
        <v>109</v>
      </c>
      <c r="H16" s="28">
        <f t="shared" si="17"/>
        <v>83</v>
      </c>
      <c r="I16" s="28">
        <f t="shared" si="17"/>
        <v>43</v>
      </c>
      <c r="J16" s="28">
        <f t="shared" si="17"/>
        <v>32</v>
      </c>
      <c r="K16" s="28">
        <f t="shared" si="17"/>
        <v>67</v>
      </c>
      <c r="L16" s="28">
        <f t="shared" si="17"/>
        <v>41</v>
      </c>
      <c r="M16" s="28">
        <f t="shared" si="17"/>
        <v>38</v>
      </c>
      <c r="N16" s="28">
        <f t="shared" si="17"/>
        <v>68</v>
      </c>
      <c r="O16" s="43">
        <f t="shared" si="5"/>
        <v>5.007702182284981</v>
      </c>
      <c r="P16" s="28">
        <f t="shared" si="5"/>
        <v>847</v>
      </c>
      <c r="Q16" s="28">
        <f t="shared" ref="Q16:V16" si="18">Q226</f>
        <v>294</v>
      </c>
      <c r="R16" s="28">
        <f t="shared" si="18"/>
        <v>195</v>
      </c>
      <c r="S16" s="28">
        <f t="shared" si="18"/>
        <v>192</v>
      </c>
      <c r="T16" s="28">
        <f t="shared" si="18"/>
        <v>80</v>
      </c>
      <c r="U16" s="28">
        <f t="shared" si="18"/>
        <v>18</v>
      </c>
      <c r="V16" s="28">
        <f t="shared" si="18"/>
        <v>68</v>
      </c>
      <c r="W16" s="43">
        <f t="shared" si="7"/>
        <v>18.836387737239356</v>
      </c>
    </row>
    <row r="17" spans="1:23" ht="15" customHeight="1" x14ac:dyDescent="0.15">
      <c r="A17" s="13"/>
      <c r="B17" s="14" t="s">
        <v>3</v>
      </c>
      <c r="C17" s="132"/>
      <c r="D17" s="38">
        <f>IF(SUM(E17:N17)&gt;100,"－",SUM(E17:N17))</f>
        <v>100</v>
      </c>
      <c r="E17" s="38">
        <f t="shared" ref="E17:N17" si="19">E226/$D16*100</f>
        <v>34.710743801652896</v>
      </c>
      <c r="F17" s="38">
        <f t="shared" si="19"/>
        <v>8.5005903187721366</v>
      </c>
      <c r="G17" s="38">
        <f t="shared" si="19"/>
        <v>12.868949232585598</v>
      </c>
      <c r="H17" s="38">
        <f t="shared" si="19"/>
        <v>9.7992916174734344</v>
      </c>
      <c r="I17" s="38">
        <f t="shared" si="19"/>
        <v>5.0767414403778046</v>
      </c>
      <c r="J17" s="38">
        <f t="shared" si="19"/>
        <v>3.778040141676505</v>
      </c>
      <c r="K17" s="38">
        <f t="shared" si="19"/>
        <v>7.9102715466351832</v>
      </c>
      <c r="L17" s="38">
        <f t="shared" si="19"/>
        <v>4.8406139315230226</v>
      </c>
      <c r="M17" s="38">
        <f t="shared" si="19"/>
        <v>4.4864226682408495</v>
      </c>
      <c r="N17" s="38">
        <f t="shared" si="19"/>
        <v>8.0283353010625742</v>
      </c>
      <c r="O17" s="39" t="s">
        <v>91</v>
      </c>
      <c r="P17" s="38">
        <f>IF(SUM(Q17:V17)&gt;100,"－",SUM(Q17:V17))</f>
        <v>100</v>
      </c>
      <c r="Q17" s="38">
        <f t="shared" ref="Q17:V17" si="20">Q226/$P16*100</f>
        <v>34.710743801652896</v>
      </c>
      <c r="R17" s="38">
        <f t="shared" si="20"/>
        <v>23.022432113341203</v>
      </c>
      <c r="S17" s="38">
        <f t="shared" si="20"/>
        <v>22.668240850059032</v>
      </c>
      <c r="T17" s="38">
        <f t="shared" si="20"/>
        <v>9.445100354191263</v>
      </c>
      <c r="U17" s="38">
        <f t="shared" si="20"/>
        <v>2.1251475796930341</v>
      </c>
      <c r="V17" s="38">
        <f t="shared" si="20"/>
        <v>8.0283353010625742</v>
      </c>
      <c r="W17" s="39" t="s">
        <v>91</v>
      </c>
    </row>
    <row r="18" spans="1:23" ht="15" customHeight="1" x14ac:dyDescent="0.15">
      <c r="A18" s="13"/>
      <c r="B18" s="14" t="s">
        <v>4</v>
      </c>
      <c r="C18" s="131" t="s">
        <v>293</v>
      </c>
      <c r="D18" s="28">
        <f t="shared" ref="D18:D28" si="21">D228</f>
        <v>154</v>
      </c>
      <c r="E18" s="15">
        <f t="shared" ref="E18:N18" si="22">IF($D18=0,0,E228/$D18*100)</f>
        <v>20.129870129870131</v>
      </c>
      <c r="F18" s="15">
        <f t="shared" si="22"/>
        <v>11.688311688311687</v>
      </c>
      <c r="G18" s="15">
        <f t="shared" si="22"/>
        <v>16.883116883116884</v>
      </c>
      <c r="H18" s="15">
        <f t="shared" si="22"/>
        <v>14.935064935064934</v>
      </c>
      <c r="I18" s="15">
        <f t="shared" si="22"/>
        <v>10.38961038961039</v>
      </c>
      <c r="J18" s="15">
        <f t="shared" si="22"/>
        <v>3.2467532467532463</v>
      </c>
      <c r="K18" s="15">
        <f t="shared" si="22"/>
        <v>9.7402597402597415</v>
      </c>
      <c r="L18" s="15">
        <f t="shared" si="22"/>
        <v>5.8441558441558437</v>
      </c>
      <c r="M18" s="15">
        <f t="shared" si="22"/>
        <v>3.2467532467532463</v>
      </c>
      <c r="N18" s="15">
        <f t="shared" si="22"/>
        <v>3.8961038961038961</v>
      </c>
      <c r="O18" s="43">
        <f t="shared" ref="O18:P28" si="23">O228</f>
        <v>5.4121621621621623</v>
      </c>
      <c r="P18" s="28">
        <f t="shared" si="23"/>
        <v>154</v>
      </c>
      <c r="Q18" s="15">
        <f t="shared" ref="Q18:V27" si="24">IF($P18=0,0,Q228/$P18*100)</f>
        <v>20.129870129870131</v>
      </c>
      <c r="R18" s="15">
        <f t="shared" si="24"/>
        <v>29.220779220779221</v>
      </c>
      <c r="S18" s="15">
        <f t="shared" si="24"/>
        <v>35.064935064935064</v>
      </c>
      <c r="T18" s="15">
        <f t="shared" si="24"/>
        <v>10.38961038961039</v>
      </c>
      <c r="U18" s="15">
        <f t="shared" si="24"/>
        <v>1.2987012987012987</v>
      </c>
      <c r="V18" s="15">
        <f t="shared" si="24"/>
        <v>3.8961038961038961</v>
      </c>
      <c r="W18" s="43">
        <f t="shared" ref="W18:W28" si="25">W228</f>
        <v>22.442727415962203</v>
      </c>
    </row>
    <row r="19" spans="1:23" ht="15" customHeight="1" x14ac:dyDescent="0.15">
      <c r="A19" s="13"/>
      <c r="B19" s="14"/>
      <c r="C19" s="131" t="s">
        <v>292</v>
      </c>
      <c r="D19" s="28">
        <f t="shared" si="21"/>
        <v>107</v>
      </c>
      <c r="E19" s="15">
        <f t="shared" ref="E19:N19" si="26">IF($D19=0,0,E229/$D19*100)</f>
        <v>28.037383177570092</v>
      </c>
      <c r="F19" s="15">
        <f t="shared" si="26"/>
        <v>8.4112149532710276</v>
      </c>
      <c r="G19" s="15">
        <f t="shared" si="26"/>
        <v>14.953271028037381</v>
      </c>
      <c r="H19" s="15">
        <f t="shared" si="26"/>
        <v>7.4766355140186906</v>
      </c>
      <c r="I19" s="15">
        <f t="shared" si="26"/>
        <v>5.6074766355140184</v>
      </c>
      <c r="J19" s="15">
        <f t="shared" si="26"/>
        <v>3.7383177570093453</v>
      </c>
      <c r="K19" s="15">
        <f t="shared" si="26"/>
        <v>13.084112149532709</v>
      </c>
      <c r="L19" s="15">
        <f t="shared" si="26"/>
        <v>4.6728971962616823</v>
      </c>
      <c r="M19" s="15">
        <f t="shared" si="26"/>
        <v>7.4766355140186906</v>
      </c>
      <c r="N19" s="15">
        <f t="shared" si="26"/>
        <v>6.5420560747663545</v>
      </c>
      <c r="O19" s="43">
        <f t="shared" si="23"/>
        <v>6.15</v>
      </c>
      <c r="P19" s="28">
        <f t="shared" si="23"/>
        <v>107</v>
      </c>
      <c r="Q19" s="15">
        <f t="shared" si="24"/>
        <v>28.037383177570092</v>
      </c>
      <c r="R19" s="15">
        <f t="shared" si="24"/>
        <v>27.102803738317753</v>
      </c>
      <c r="S19" s="15">
        <f t="shared" si="24"/>
        <v>21.495327102803738</v>
      </c>
      <c r="T19" s="15">
        <f t="shared" si="24"/>
        <v>14.018691588785046</v>
      </c>
      <c r="U19" s="15">
        <f t="shared" si="24"/>
        <v>2.8037383177570092</v>
      </c>
      <c r="V19" s="15">
        <f t="shared" si="24"/>
        <v>6.5420560747663545</v>
      </c>
      <c r="W19" s="43">
        <f t="shared" si="25"/>
        <v>23.146600592563377</v>
      </c>
    </row>
    <row r="20" spans="1:23" ht="15" customHeight="1" x14ac:dyDescent="0.15">
      <c r="A20" s="13"/>
      <c r="B20" s="14"/>
      <c r="C20" s="131" t="s">
        <v>291</v>
      </c>
      <c r="D20" s="28">
        <f t="shared" si="21"/>
        <v>85</v>
      </c>
      <c r="E20" s="15">
        <f t="shared" ref="E20:N20" si="27">IF($D20=0,0,E230/$D20*100)</f>
        <v>34.117647058823529</v>
      </c>
      <c r="F20" s="15">
        <f t="shared" si="27"/>
        <v>11.76470588235294</v>
      </c>
      <c r="G20" s="15">
        <f t="shared" si="27"/>
        <v>16.470588235294116</v>
      </c>
      <c r="H20" s="15">
        <f t="shared" si="27"/>
        <v>11.76470588235294</v>
      </c>
      <c r="I20" s="15">
        <f t="shared" si="27"/>
        <v>5.8823529411764701</v>
      </c>
      <c r="J20" s="15">
        <f t="shared" si="27"/>
        <v>2.3529411764705883</v>
      </c>
      <c r="K20" s="15">
        <f t="shared" si="27"/>
        <v>4.7058823529411766</v>
      </c>
      <c r="L20" s="15">
        <f t="shared" si="27"/>
        <v>4.7058823529411766</v>
      </c>
      <c r="M20" s="15">
        <f t="shared" si="27"/>
        <v>3.5294117647058822</v>
      </c>
      <c r="N20" s="15">
        <f t="shared" si="27"/>
        <v>4.7058823529411766</v>
      </c>
      <c r="O20" s="43">
        <f t="shared" si="23"/>
        <v>4.2345679012345681</v>
      </c>
      <c r="P20" s="28">
        <f t="shared" si="23"/>
        <v>85</v>
      </c>
      <c r="Q20" s="15">
        <f t="shared" si="24"/>
        <v>34.117647058823529</v>
      </c>
      <c r="R20" s="15">
        <f t="shared" si="24"/>
        <v>28.235294117647058</v>
      </c>
      <c r="S20" s="15">
        <f t="shared" si="24"/>
        <v>22.352941176470591</v>
      </c>
      <c r="T20" s="15">
        <f t="shared" si="24"/>
        <v>9.4117647058823533</v>
      </c>
      <c r="U20" s="15">
        <f t="shared" si="24"/>
        <v>1.1764705882352942</v>
      </c>
      <c r="V20" s="15">
        <f t="shared" si="24"/>
        <v>4.7058823529411766</v>
      </c>
      <c r="W20" s="43">
        <f t="shared" si="25"/>
        <v>17.381930439727867</v>
      </c>
    </row>
    <row r="21" spans="1:23" ht="15" customHeight="1" x14ac:dyDescent="0.15">
      <c r="A21" s="13"/>
      <c r="B21" s="14"/>
      <c r="C21" s="131" t="s">
        <v>290</v>
      </c>
      <c r="D21" s="28">
        <f t="shared" si="21"/>
        <v>33</v>
      </c>
      <c r="E21" s="15">
        <f t="shared" ref="E21:N21" si="28">IF($D21=0,0,E231/$D21*100)</f>
        <v>72.727272727272734</v>
      </c>
      <c r="F21" s="15">
        <f t="shared" si="28"/>
        <v>3.0303030303030303</v>
      </c>
      <c r="G21" s="15">
        <f t="shared" si="28"/>
        <v>9.0909090909090917</v>
      </c>
      <c r="H21" s="15">
        <f t="shared" si="28"/>
        <v>0</v>
      </c>
      <c r="I21" s="15">
        <f t="shared" si="28"/>
        <v>0</v>
      </c>
      <c r="J21" s="15">
        <f t="shared" si="28"/>
        <v>0</v>
      </c>
      <c r="K21" s="15">
        <f t="shared" si="28"/>
        <v>6.0606060606060606</v>
      </c>
      <c r="L21" s="15">
        <f t="shared" si="28"/>
        <v>9.0909090909090917</v>
      </c>
      <c r="M21" s="15">
        <f t="shared" si="28"/>
        <v>0</v>
      </c>
      <c r="N21" s="15">
        <f t="shared" si="28"/>
        <v>0</v>
      </c>
      <c r="O21" s="43">
        <f t="shared" si="23"/>
        <v>2.4848484848484849</v>
      </c>
      <c r="P21" s="28">
        <f t="shared" si="23"/>
        <v>33</v>
      </c>
      <c r="Q21" s="15">
        <f t="shared" si="24"/>
        <v>72.727272727272734</v>
      </c>
      <c r="R21" s="15">
        <f t="shared" si="24"/>
        <v>12.121212121212121</v>
      </c>
      <c r="S21" s="15">
        <f t="shared" si="24"/>
        <v>12.121212121212121</v>
      </c>
      <c r="T21" s="15">
        <f t="shared" si="24"/>
        <v>3.0303030303030303</v>
      </c>
      <c r="U21" s="15">
        <f t="shared" si="24"/>
        <v>0</v>
      </c>
      <c r="V21" s="15">
        <f t="shared" si="24"/>
        <v>0</v>
      </c>
      <c r="W21" s="43">
        <f t="shared" si="25"/>
        <v>7.8074191678310685</v>
      </c>
    </row>
    <row r="22" spans="1:23" ht="15" customHeight="1" x14ac:dyDescent="0.15">
      <c r="A22" s="13"/>
      <c r="B22" s="14"/>
      <c r="C22" s="131" t="s">
        <v>289</v>
      </c>
      <c r="D22" s="28">
        <f t="shared" si="21"/>
        <v>16</v>
      </c>
      <c r="E22" s="15">
        <f t="shared" ref="E22:N22" si="29">IF($D22=0,0,E232/$D22*100)</f>
        <v>50</v>
      </c>
      <c r="F22" s="15">
        <f t="shared" si="29"/>
        <v>12.5</v>
      </c>
      <c r="G22" s="15">
        <f t="shared" si="29"/>
        <v>6.25</v>
      </c>
      <c r="H22" s="15">
        <f t="shared" si="29"/>
        <v>0</v>
      </c>
      <c r="I22" s="15">
        <f t="shared" si="29"/>
        <v>0</v>
      </c>
      <c r="J22" s="15">
        <f t="shared" si="29"/>
        <v>0</v>
      </c>
      <c r="K22" s="15">
        <f t="shared" si="29"/>
        <v>6.25</v>
      </c>
      <c r="L22" s="15">
        <f t="shared" si="29"/>
        <v>0</v>
      </c>
      <c r="M22" s="15">
        <f t="shared" si="29"/>
        <v>0</v>
      </c>
      <c r="N22" s="15">
        <f t="shared" si="29"/>
        <v>25</v>
      </c>
      <c r="O22" s="43">
        <f t="shared" si="23"/>
        <v>1.4166666666666667</v>
      </c>
      <c r="P22" s="28">
        <f t="shared" si="23"/>
        <v>16</v>
      </c>
      <c r="Q22" s="15">
        <f t="shared" si="24"/>
        <v>50</v>
      </c>
      <c r="R22" s="15">
        <f t="shared" si="24"/>
        <v>18.75</v>
      </c>
      <c r="S22" s="15">
        <f t="shared" si="24"/>
        <v>0</v>
      </c>
      <c r="T22" s="15">
        <f t="shared" si="24"/>
        <v>6.25</v>
      </c>
      <c r="U22" s="15">
        <f t="shared" si="24"/>
        <v>0</v>
      </c>
      <c r="V22" s="15">
        <f t="shared" si="24"/>
        <v>25</v>
      </c>
      <c r="W22" s="43">
        <f t="shared" si="25"/>
        <v>5.6600189933523266</v>
      </c>
    </row>
    <row r="23" spans="1:23" ht="15" customHeight="1" x14ac:dyDescent="0.15">
      <c r="A23" s="13"/>
      <c r="B23" s="14"/>
      <c r="C23" s="131" t="s">
        <v>288</v>
      </c>
      <c r="D23" s="28">
        <f t="shared" si="21"/>
        <v>6</v>
      </c>
      <c r="E23" s="15">
        <f t="shared" ref="E23:N23" si="30">IF($D23=0,0,E233/$D23*100)</f>
        <v>66.666666666666657</v>
      </c>
      <c r="F23" s="15">
        <f t="shared" si="30"/>
        <v>0</v>
      </c>
      <c r="G23" s="15">
        <f t="shared" si="30"/>
        <v>16.666666666666664</v>
      </c>
      <c r="H23" s="15">
        <f t="shared" si="30"/>
        <v>0</v>
      </c>
      <c r="I23" s="15">
        <f t="shared" si="30"/>
        <v>0</v>
      </c>
      <c r="J23" s="15">
        <f t="shared" si="30"/>
        <v>0</v>
      </c>
      <c r="K23" s="15">
        <f t="shared" si="30"/>
        <v>0</v>
      </c>
      <c r="L23" s="15">
        <f t="shared" si="30"/>
        <v>16.666666666666664</v>
      </c>
      <c r="M23" s="15">
        <f t="shared" si="30"/>
        <v>0</v>
      </c>
      <c r="N23" s="15">
        <f t="shared" si="30"/>
        <v>0</v>
      </c>
      <c r="O23" s="43">
        <f t="shared" si="23"/>
        <v>3.1666666666666665</v>
      </c>
      <c r="P23" s="28">
        <f t="shared" si="23"/>
        <v>6</v>
      </c>
      <c r="Q23" s="15">
        <f t="shared" si="24"/>
        <v>66.666666666666657</v>
      </c>
      <c r="R23" s="15">
        <f t="shared" si="24"/>
        <v>16.666666666666664</v>
      </c>
      <c r="S23" s="15">
        <f t="shared" si="24"/>
        <v>0</v>
      </c>
      <c r="T23" s="15">
        <f t="shared" si="24"/>
        <v>0</v>
      </c>
      <c r="U23" s="15">
        <f t="shared" si="24"/>
        <v>16.666666666666664</v>
      </c>
      <c r="V23" s="15">
        <f t="shared" si="24"/>
        <v>0</v>
      </c>
      <c r="W23" s="43">
        <f t="shared" si="25"/>
        <v>18.464052287581698</v>
      </c>
    </row>
    <row r="24" spans="1:23" ht="15" customHeight="1" x14ac:dyDescent="0.15">
      <c r="A24" s="13"/>
      <c r="B24" s="14"/>
      <c r="C24" s="131" t="s">
        <v>287</v>
      </c>
      <c r="D24" s="28">
        <f t="shared" si="21"/>
        <v>12</v>
      </c>
      <c r="E24" s="15">
        <f t="shared" ref="E24:N24" si="31">IF($D24=0,0,E234/$D24*100)</f>
        <v>58.333333333333336</v>
      </c>
      <c r="F24" s="15">
        <f t="shared" si="31"/>
        <v>0</v>
      </c>
      <c r="G24" s="15">
        <f t="shared" si="31"/>
        <v>8.3333333333333321</v>
      </c>
      <c r="H24" s="15">
        <f t="shared" si="31"/>
        <v>8.3333333333333321</v>
      </c>
      <c r="I24" s="15">
        <f t="shared" si="31"/>
        <v>0</v>
      </c>
      <c r="J24" s="15">
        <f t="shared" si="31"/>
        <v>0</v>
      </c>
      <c r="K24" s="15">
        <f t="shared" si="31"/>
        <v>0</v>
      </c>
      <c r="L24" s="15">
        <f t="shared" si="31"/>
        <v>0</v>
      </c>
      <c r="M24" s="15">
        <f t="shared" si="31"/>
        <v>8.3333333333333321</v>
      </c>
      <c r="N24" s="15">
        <f t="shared" si="31"/>
        <v>16.666666666666664</v>
      </c>
      <c r="O24" s="43">
        <f t="shared" si="23"/>
        <v>3.9</v>
      </c>
      <c r="P24" s="28">
        <f t="shared" si="23"/>
        <v>12</v>
      </c>
      <c r="Q24" s="15">
        <f t="shared" si="24"/>
        <v>58.333333333333336</v>
      </c>
      <c r="R24" s="15">
        <f t="shared" si="24"/>
        <v>0</v>
      </c>
      <c r="S24" s="15">
        <f t="shared" si="24"/>
        <v>16.666666666666664</v>
      </c>
      <c r="T24" s="15">
        <f t="shared" si="24"/>
        <v>8.3333333333333321</v>
      </c>
      <c r="U24" s="15">
        <f t="shared" si="24"/>
        <v>0</v>
      </c>
      <c r="V24" s="15">
        <f t="shared" si="24"/>
        <v>16.666666666666664</v>
      </c>
      <c r="W24" s="43">
        <f t="shared" si="25"/>
        <v>11.661092530657749</v>
      </c>
    </row>
    <row r="25" spans="1:23" ht="15" customHeight="1" x14ac:dyDescent="0.15">
      <c r="A25" s="13"/>
      <c r="B25" s="14"/>
      <c r="C25" s="131" t="s">
        <v>286</v>
      </c>
      <c r="D25" s="28">
        <f t="shared" si="21"/>
        <v>6</v>
      </c>
      <c r="E25" s="15">
        <f t="shared" ref="E25:N25" si="32">IF($D25=0,0,E235/$D25*100)</f>
        <v>83.333333333333343</v>
      </c>
      <c r="F25" s="15">
        <f t="shared" si="32"/>
        <v>0</v>
      </c>
      <c r="G25" s="15">
        <f t="shared" si="32"/>
        <v>0</v>
      </c>
      <c r="H25" s="15">
        <f t="shared" si="32"/>
        <v>0</v>
      </c>
      <c r="I25" s="15">
        <f t="shared" si="32"/>
        <v>0</v>
      </c>
      <c r="J25" s="15">
        <f t="shared" si="32"/>
        <v>16.666666666666664</v>
      </c>
      <c r="K25" s="15">
        <f t="shared" si="32"/>
        <v>0</v>
      </c>
      <c r="L25" s="15">
        <f t="shared" si="32"/>
        <v>0</v>
      </c>
      <c r="M25" s="15">
        <f t="shared" si="32"/>
        <v>0</v>
      </c>
      <c r="N25" s="15">
        <f t="shared" si="32"/>
        <v>0</v>
      </c>
      <c r="O25" s="43">
        <f t="shared" si="23"/>
        <v>1.3333333333333333</v>
      </c>
      <c r="P25" s="28">
        <f t="shared" si="23"/>
        <v>6</v>
      </c>
      <c r="Q25" s="15">
        <f t="shared" si="24"/>
        <v>83.333333333333343</v>
      </c>
      <c r="R25" s="15">
        <f t="shared" si="24"/>
        <v>0</v>
      </c>
      <c r="S25" s="15">
        <f t="shared" si="24"/>
        <v>16.666666666666664</v>
      </c>
      <c r="T25" s="15">
        <f t="shared" si="24"/>
        <v>0</v>
      </c>
      <c r="U25" s="15">
        <f t="shared" si="24"/>
        <v>0</v>
      </c>
      <c r="V25" s="15">
        <f t="shared" si="24"/>
        <v>0</v>
      </c>
      <c r="W25" s="43">
        <f t="shared" si="25"/>
        <v>5.333333333333333</v>
      </c>
    </row>
    <row r="26" spans="1:23" ht="15" customHeight="1" x14ac:dyDescent="0.15">
      <c r="A26" s="13"/>
      <c r="B26" s="14"/>
      <c r="C26" s="131" t="s">
        <v>285</v>
      </c>
      <c r="D26" s="28">
        <f t="shared" si="21"/>
        <v>20</v>
      </c>
      <c r="E26" s="15">
        <f t="shared" ref="E26:N26" si="33">IF($D26=0,0,E236/$D26*100)</f>
        <v>95</v>
      </c>
      <c r="F26" s="15">
        <f t="shared" si="33"/>
        <v>0</v>
      </c>
      <c r="G26" s="15">
        <f t="shared" si="33"/>
        <v>0</v>
      </c>
      <c r="H26" s="15">
        <f t="shared" si="33"/>
        <v>0</v>
      </c>
      <c r="I26" s="15">
        <f t="shared" si="33"/>
        <v>0</v>
      </c>
      <c r="J26" s="15">
        <f t="shared" si="33"/>
        <v>0</v>
      </c>
      <c r="K26" s="15">
        <f t="shared" si="33"/>
        <v>5</v>
      </c>
      <c r="L26" s="15">
        <f t="shared" si="33"/>
        <v>0</v>
      </c>
      <c r="M26" s="15">
        <f t="shared" si="33"/>
        <v>0</v>
      </c>
      <c r="N26" s="15">
        <f t="shared" si="33"/>
        <v>0</v>
      </c>
      <c r="O26" s="43">
        <f t="shared" si="23"/>
        <v>0.7</v>
      </c>
      <c r="P26" s="28">
        <f t="shared" si="23"/>
        <v>20</v>
      </c>
      <c r="Q26" s="15">
        <f t="shared" si="24"/>
        <v>95</v>
      </c>
      <c r="R26" s="15">
        <f t="shared" si="24"/>
        <v>0</v>
      </c>
      <c r="S26" s="15">
        <f t="shared" si="24"/>
        <v>5</v>
      </c>
      <c r="T26" s="15">
        <f t="shared" si="24"/>
        <v>0</v>
      </c>
      <c r="U26" s="15">
        <f t="shared" si="24"/>
        <v>0</v>
      </c>
      <c r="V26" s="15">
        <f t="shared" si="24"/>
        <v>0</v>
      </c>
      <c r="W26" s="43">
        <f t="shared" si="25"/>
        <v>2.258064516129032</v>
      </c>
    </row>
    <row r="27" spans="1:23" ht="15" customHeight="1" x14ac:dyDescent="0.15">
      <c r="A27" s="13"/>
      <c r="B27" s="14"/>
      <c r="C27" s="129" t="s">
        <v>284</v>
      </c>
      <c r="D27" s="29">
        <f t="shared" si="21"/>
        <v>408</v>
      </c>
      <c r="E27" s="9">
        <f t="shared" ref="E27:N27" si="34">IF($D27=0,0,E237/$D27*100)</f>
        <v>33.578431372549019</v>
      </c>
      <c r="F27" s="9">
        <f t="shared" si="34"/>
        <v>7.8431372549019605</v>
      </c>
      <c r="G27" s="9">
        <f t="shared" si="34"/>
        <v>11.519607843137255</v>
      </c>
      <c r="H27" s="9">
        <f t="shared" si="34"/>
        <v>10.049019607843137</v>
      </c>
      <c r="I27" s="9">
        <f t="shared" si="34"/>
        <v>3.9215686274509802</v>
      </c>
      <c r="J27" s="9">
        <f t="shared" si="34"/>
        <v>4.9019607843137258</v>
      </c>
      <c r="K27" s="9">
        <f t="shared" si="34"/>
        <v>7.3529411764705888</v>
      </c>
      <c r="L27" s="9">
        <f t="shared" si="34"/>
        <v>4.6568627450980395</v>
      </c>
      <c r="M27" s="9">
        <f t="shared" si="34"/>
        <v>5.1470588235294112</v>
      </c>
      <c r="N27" s="9">
        <f t="shared" si="34"/>
        <v>11.029411764705882</v>
      </c>
      <c r="O27" s="27">
        <f t="shared" si="23"/>
        <v>5.4077134986225897</v>
      </c>
      <c r="P27" s="29">
        <f t="shared" si="23"/>
        <v>408</v>
      </c>
      <c r="Q27" s="9">
        <f t="shared" si="24"/>
        <v>33.578431372549019</v>
      </c>
      <c r="R27" s="9">
        <f t="shared" si="24"/>
        <v>21.813725490196077</v>
      </c>
      <c r="S27" s="9">
        <f t="shared" si="24"/>
        <v>21.568627450980394</v>
      </c>
      <c r="T27" s="9">
        <f t="shared" si="24"/>
        <v>9.3137254901960791</v>
      </c>
      <c r="U27" s="9">
        <f t="shared" si="24"/>
        <v>2.6960784313725492</v>
      </c>
      <c r="V27" s="9">
        <f t="shared" si="24"/>
        <v>11.029411764705882</v>
      </c>
      <c r="W27" s="27">
        <f t="shared" si="25"/>
        <v>19.281830234323564</v>
      </c>
    </row>
    <row r="28" spans="1:23" ht="15" customHeight="1" x14ac:dyDescent="0.15">
      <c r="A28" s="13"/>
      <c r="B28" s="281" t="s">
        <v>5</v>
      </c>
      <c r="C28" s="53" t="s">
        <v>90</v>
      </c>
      <c r="D28" s="28">
        <f t="shared" si="21"/>
        <v>994</v>
      </c>
      <c r="E28" s="28">
        <f t="shared" ref="E28:N28" si="35">E238</f>
        <v>603</v>
      </c>
      <c r="F28" s="28">
        <f t="shared" si="35"/>
        <v>52</v>
      </c>
      <c r="G28" s="28">
        <f t="shared" si="35"/>
        <v>64</v>
      </c>
      <c r="H28" s="28">
        <f t="shared" si="35"/>
        <v>55</v>
      </c>
      <c r="I28" s="28">
        <f t="shared" si="35"/>
        <v>35</v>
      </c>
      <c r="J28" s="28">
        <f t="shared" si="35"/>
        <v>31</v>
      </c>
      <c r="K28" s="28">
        <f t="shared" si="35"/>
        <v>50</v>
      </c>
      <c r="L28" s="28">
        <f t="shared" si="35"/>
        <v>22</v>
      </c>
      <c r="M28" s="28">
        <f t="shared" si="35"/>
        <v>32</v>
      </c>
      <c r="N28" s="28">
        <f t="shared" si="35"/>
        <v>50</v>
      </c>
      <c r="O28" s="43">
        <f t="shared" si="23"/>
        <v>2.9788135593220337</v>
      </c>
      <c r="P28" s="28">
        <f t="shared" si="23"/>
        <v>994</v>
      </c>
      <c r="Q28" s="28">
        <f t="shared" ref="Q28:V28" si="36">Q238</f>
        <v>603</v>
      </c>
      <c r="R28" s="28">
        <f t="shared" si="36"/>
        <v>152</v>
      </c>
      <c r="S28" s="28">
        <f t="shared" si="36"/>
        <v>125</v>
      </c>
      <c r="T28" s="28">
        <f t="shared" si="36"/>
        <v>48</v>
      </c>
      <c r="U28" s="28">
        <f t="shared" si="36"/>
        <v>15</v>
      </c>
      <c r="V28" s="28">
        <f t="shared" si="36"/>
        <v>51</v>
      </c>
      <c r="W28" s="43">
        <f t="shared" si="25"/>
        <v>10.364249628145442</v>
      </c>
    </row>
    <row r="29" spans="1:23" ht="15" customHeight="1" x14ac:dyDescent="0.15">
      <c r="A29" s="13"/>
      <c r="B29" s="282"/>
      <c r="C29" s="132"/>
      <c r="D29" s="38">
        <f>IF(SUM(E29:N29)&gt;100,"－",SUM(E29:N29))</f>
        <v>100</v>
      </c>
      <c r="E29" s="38">
        <f t="shared" ref="E29:N29" si="37">E238/$D28*100</f>
        <v>60.663983903420529</v>
      </c>
      <c r="F29" s="38">
        <f t="shared" si="37"/>
        <v>5.2313883299798798</v>
      </c>
      <c r="G29" s="38">
        <f t="shared" si="37"/>
        <v>6.4386317907444672</v>
      </c>
      <c r="H29" s="38">
        <f t="shared" si="37"/>
        <v>5.5331991951710267</v>
      </c>
      <c r="I29" s="38">
        <f t="shared" si="37"/>
        <v>3.5211267605633805</v>
      </c>
      <c r="J29" s="38">
        <f t="shared" si="37"/>
        <v>3.1187122736418509</v>
      </c>
      <c r="K29" s="38">
        <f t="shared" si="37"/>
        <v>5.0301810865191152</v>
      </c>
      <c r="L29" s="38">
        <f t="shared" si="37"/>
        <v>2.2132796780684103</v>
      </c>
      <c r="M29" s="38">
        <f t="shared" si="37"/>
        <v>3.2193158953722336</v>
      </c>
      <c r="N29" s="38">
        <f t="shared" si="37"/>
        <v>5.0301810865191152</v>
      </c>
      <c r="O29" s="39" t="s">
        <v>91</v>
      </c>
      <c r="P29" s="38">
        <f>IF(SUM(Q29:V29)&gt;100,"－",SUM(Q29:V29))</f>
        <v>100</v>
      </c>
      <c r="Q29" s="38">
        <f t="shared" ref="Q29:V29" si="38">Q238/$P28*100</f>
        <v>60.663983903420529</v>
      </c>
      <c r="R29" s="38">
        <f t="shared" si="38"/>
        <v>15.291750503018109</v>
      </c>
      <c r="S29" s="38">
        <f t="shared" si="38"/>
        <v>12.575452716297786</v>
      </c>
      <c r="T29" s="38">
        <f t="shared" si="38"/>
        <v>4.8289738430583498</v>
      </c>
      <c r="U29" s="38">
        <f t="shared" si="38"/>
        <v>1.5090543259557343</v>
      </c>
      <c r="V29" s="38">
        <f t="shared" si="38"/>
        <v>5.1307847082494975</v>
      </c>
      <c r="W29" s="39" t="s">
        <v>91</v>
      </c>
    </row>
    <row r="30" spans="1:23" ht="15" customHeight="1" x14ac:dyDescent="0.15">
      <c r="A30" s="13"/>
      <c r="B30" s="282"/>
      <c r="C30" s="131" t="s">
        <v>293</v>
      </c>
      <c r="D30" s="28">
        <f t="shared" ref="D30:D40" si="39">D240</f>
        <v>49</v>
      </c>
      <c r="E30" s="15">
        <f t="shared" ref="E30:N30" si="40">IF($D30=0,0,E240/$D30*100)</f>
        <v>38.775510204081634</v>
      </c>
      <c r="F30" s="15">
        <f t="shared" si="40"/>
        <v>4.0816326530612246</v>
      </c>
      <c r="G30" s="15">
        <f t="shared" si="40"/>
        <v>18.367346938775512</v>
      </c>
      <c r="H30" s="15">
        <f t="shared" si="40"/>
        <v>14.285714285714285</v>
      </c>
      <c r="I30" s="15">
        <f t="shared" si="40"/>
        <v>6.1224489795918364</v>
      </c>
      <c r="J30" s="15">
        <f t="shared" si="40"/>
        <v>8.1632653061224492</v>
      </c>
      <c r="K30" s="15">
        <f t="shared" si="40"/>
        <v>4.0816326530612246</v>
      </c>
      <c r="L30" s="15">
        <f t="shared" si="40"/>
        <v>4.0816326530612246</v>
      </c>
      <c r="M30" s="15">
        <f t="shared" si="40"/>
        <v>0</v>
      </c>
      <c r="N30" s="15">
        <f t="shared" si="40"/>
        <v>2.0408163265306123</v>
      </c>
      <c r="O30" s="43">
        <f t="shared" ref="O30:P40" si="41">O240</f>
        <v>3.3541666666666665</v>
      </c>
      <c r="P30" s="28">
        <f t="shared" si="41"/>
        <v>49</v>
      </c>
      <c r="Q30" s="15">
        <f t="shared" ref="Q30:V39" si="42">IF($P30=0,0,Q240/$P30*100)</f>
        <v>38.775510204081634</v>
      </c>
      <c r="R30" s="15">
        <f t="shared" si="42"/>
        <v>22.448979591836736</v>
      </c>
      <c r="S30" s="15">
        <f t="shared" si="42"/>
        <v>28.571428571428569</v>
      </c>
      <c r="T30" s="15">
        <f t="shared" si="42"/>
        <v>8.1632653061224492</v>
      </c>
      <c r="U30" s="15">
        <f t="shared" si="42"/>
        <v>0</v>
      </c>
      <c r="V30" s="15">
        <f t="shared" si="42"/>
        <v>2.0408163265306123</v>
      </c>
      <c r="W30" s="43">
        <f t="shared" ref="W30:W40" si="43">W240</f>
        <v>16.713079387393957</v>
      </c>
    </row>
    <row r="31" spans="1:23" ht="15" customHeight="1" x14ac:dyDescent="0.15">
      <c r="A31" s="13"/>
      <c r="B31" s="282"/>
      <c r="C31" s="131" t="s">
        <v>292</v>
      </c>
      <c r="D31" s="28">
        <f t="shared" si="39"/>
        <v>78</v>
      </c>
      <c r="E31" s="15">
        <f t="shared" ref="E31:N31" si="44">IF($D31=0,0,E241/$D31*100)</f>
        <v>41.025641025641022</v>
      </c>
      <c r="F31" s="15">
        <f t="shared" si="44"/>
        <v>6.4102564102564097</v>
      </c>
      <c r="G31" s="15">
        <f t="shared" si="44"/>
        <v>7.6923076923076925</v>
      </c>
      <c r="H31" s="15">
        <f t="shared" si="44"/>
        <v>8.9743589743589745</v>
      </c>
      <c r="I31" s="15">
        <f t="shared" si="44"/>
        <v>6.4102564102564097</v>
      </c>
      <c r="J31" s="15">
        <f t="shared" si="44"/>
        <v>8.9743589743589745</v>
      </c>
      <c r="K31" s="15">
        <f t="shared" si="44"/>
        <v>7.6923076923076925</v>
      </c>
      <c r="L31" s="15">
        <f t="shared" si="44"/>
        <v>1.2820512820512819</v>
      </c>
      <c r="M31" s="15">
        <f t="shared" si="44"/>
        <v>7.6923076923076925</v>
      </c>
      <c r="N31" s="15">
        <f t="shared" si="44"/>
        <v>3.8461538461538463</v>
      </c>
      <c r="O31" s="43">
        <f t="shared" si="41"/>
        <v>5.3066666666666666</v>
      </c>
      <c r="P31" s="28">
        <f t="shared" si="41"/>
        <v>78</v>
      </c>
      <c r="Q31" s="15">
        <f t="shared" si="42"/>
        <v>41.025641025641022</v>
      </c>
      <c r="R31" s="15">
        <f t="shared" si="42"/>
        <v>24.358974358974358</v>
      </c>
      <c r="S31" s="15">
        <f t="shared" si="42"/>
        <v>19.230769230769234</v>
      </c>
      <c r="T31" s="15">
        <f t="shared" si="42"/>
        <v>8.9743589743589745</v>
      </c>
      <c r="U31" s="15">
        <f t="shared" si="42"/>
        <v>2.5641025641025639</v>
      </c>
      <c r="V31" s="15">
        <f t="shared" si="42"/>
        <v>3.8461538461538463</v>
      </c>
      <c r="W31" s="43">
        <f t="shared" si="43"/>
        <v>17.431530687767367</v>
      </c>
    </row>
    <row r="32" spans="1:23" ht="15" customHeight="1" x14ac:dyDescent="0.15">
      <c r="A32" s="13"/>
      <c r="B32" s="282"/>
      <c r="C32" s="131" t="s">
        <v>291</v>
      </c>
      <c r="D32" s="28">
        <f t="shared" si="39"/>
        <v>125</v>
      </c>
      <c r="E32" s="15">
        <f t="shared" ref="E32:N32" si="45">IF($D32=0,0,E242/$D32*100)</f>
        <v>48.8</v>
      </c>
      <c r="F32" s="15">
        <f t="shared" si="45"/>
        <v>8.7999999999999989</v>
      </c>
      <c r="G32" s="15">
        <f t="shared" si="45"/>
        <v>8</v>
      </c>
      <c r="H32" s="15">
        <f t="shared" si="45"/>
        <v>10.4</v>
      </c>
      <c r="I32" s="15">
        <f t="shared" si="45"/>
        <v>6.4</v>
      </c>
      <c r="J32" s="15">
        <f t="shared" si="45"/>
        <v>4</v>
      </c>
      <c r="K32" s="15">
        <f t="shared" si="45"/>
        <v>3.2</v>
      </c>
      <c r="L32" s="15">
        <f t="shared" si="45"/>
        <v>3.2</v>
      </c>
      <c r="M32" s="15">
        <f t="shared" si="45"/>
        <v>2.4</v>
      </c>
      <c r="N32" s="15">
        <f t="shared" si="45"/>
        <v>4.8</v>
      </c>
      <c r="O32" s="43">
        <f t="shared" si="41"/>
        <v>3.1428571428571428</v>
      </c>
      <c r="P32" s="28">
        <f t="shared" si="41"/>
        <v>125</v>
      </c>
      <c r="Q32" s="15">
        <f t="shared" si="42"/>
        <v>48.8</v>
      </c>
      <c r="R32" s="15">
        <f t="shared" si="42"/>
        <v>24</v>
      </c>
      <c r="S32" s="15">
        <f t="shared" si="42"/>
        <v>16.8</v>
      </c>
      <c r="T32" s="15">
        <f t="shared" si="42"/>
        <v>4.8</v>
      </c>
      <c r="U32" s="15">
        <f t="shared" si="42"/>
        <v>0.8</v>
      </c>
      <c r="V32" s="15">
        <f t="shared" si="42"/>
        <v>4.8</v>
      </c>
      <c r="W32" s="43">
        <f t="shared" si="43"/>
        <v>11.091995282244765</v>
      </c>
    </row>
    <row r="33" spans="1:23" ht="15" customHeight="1" x14ac:dyDescent="0.15">
      <c r="A33" s="13"/>
      <c r="B33" s="128"/>
      <c r="C33" s="131" t="s">
        <v>290</v>
      </c>
      <c r="D33" s="28">
        <f t="shared" si="39"/>
        <v>103</v>
      </c>
      <c r="E33" s="15">
        <f t="shared" ref="E33:N33" si="46">IF($D33=0,0,E243/$D33*100)</f>
        <v>64.077669902912632</v>
      </c>
      <c r="F33" s="15">
        <f t="shared" si="46"/>
        <v>5.825242718446602</v>
      </c>
      <c r="G33" s="15">
        <f t="shared" si="46"/>
        <v>5.825242718446602</v>
      </c>
      <c r="H33" s="15">
        <f t="shared" si="46"/>
        <v>5.825242718446602</v>
      </c>
      <c r="I33" s="15">
        <f t="shared" si="46"/>
        <v>1.9417475728155338</v>
      </c>
      <c r="J33" s="15">
        <f t="shared" si="46"/>
        <v>0</v>
      </c>
      <c r="K33" s="15">
        <f t="shared" si="46"/>
        <v>6.7961165048543686</v>
      </c>
      <c r="L33" s="15">
        <f t="shared" si="46"/>
        <v>3.8834951456310676</v>
      </c>
      <c r="M33" s="15">
        <f t="shared" si="46"/>
        <v>3.8834951456310676</v>
      </c>
      <c r="N33" s="15">
        <f t="shared" si="46"/>
        <v>1.9417475728155338</v>
      </c>
      <c r="O33" s="43">
        <f t="shared" si="41"/>
        <v>3.3366336633663365</v>
      </c>
      <c r="P33" s="28">
        <f t="shared" si="41"/>
        <v>103</v>
      </c>
      <c r="Q33" s="15">
        <f t="shared" si="42"/>
        <v>64.077669902912632</v>
      </c>
      <c r="R33" s="15">
        <f t="shared" si="42"/>
        <v>15.53398058252427</v>
      </c>
      <c r="S33" s="15">
        <f t="shared" si="42"/>
        <v>10.679611650485436</v>
      </c>
      <c r="T33" s="15">
        <f t="shared" si="42"/>
        <v>3.8834951456310676</v>
      </c>
      <c r="U33" s="15">
        <f t="shared" si="42"/>
        <v>3.8834951456310676</v>
      </c>
      <c r="V33" s="15">
        <f t="shared" si="42"/>
        <v>1.9417475728155338</v>
      </c>
      <c r="W33" s="43">
        <f t="shared" si="43"/>
        <v>10.964051582968471</v>
      </c>
    </row>
    <row r="34" spans="1:23" ht="15" customHeight="1" x14ac:dyDescent="0.15">
      <c r="A34" s="13"/>
      <c r="B34" s="128"/>
      <c r="C34" s="131" t="s">
        <v>289</v>
      </c>
      <c r="D34" s="28">
        <f t="shared" si="39"/>
        <v>68</v>
      </c>
      <c r="E34" s="15">
        <f t="shared" ref="E34:N34" si="47">IF($D34=0,0,E244/$D34*100)</f>
        <v>85.294117647058826</v>
      </c>
      <c r="F34" s="15">
        <f t="shared" si="47"/>
        <v>4.4117647058823533</v>
      </c>
      <c r="G34" s="15">
        <f t="shared" si="47"/>
        <v>2.9411764705882351</v>
      </c>
      <c r="H34" s="15">
        <f t="shared" si="47"/>
        <v>0</v>
      </c>
      <c r="I34" s="15">
        <f t="shared" si="47"/>
        <v>0</v>
      </c>
      <c r="J34" s="15">
        <f t="shared" si="47"/>
        <v>1.4705882352941175</v>
      </c>
      <c r="K34" s="15">
        <f t="shared" si="47"/>
        <v>2.9411764705882351</v>
      </c>
      <c r="L34" s="15">
        <f t="shared" si="47"/>
        <v>0</v>
      </c>
      <c r="M34" s="15">
        <f t="shared" si="47"/>
        <v>1.4705882352941175</v>
      </c>
      <c r="N34" s="15">
        <f t="shared" si="47"/>
        <v>1.4705882352941175</v>
      </c>
      <c r="O34" s="43">
        <f t="shared" si="41"/>
        <v>0.94029850746268662</v>
      </c>
      <c r="P34" s="28">
        <f t="shared" si="41"/>
        <v>68</v>
      </c>
      <c r="Q34" s="15">
        <f t="shared" si="42"/>
        <v>85.294117647058826</v>
      </c>
      <c r="R34" s="15">
        <f t="shared" si="42"/>
        <v>8.8235294117647065</v>
      </c>
      <c r="S34" s="15">
        <f t="shared" si="42"/>
        <v>0</v>
      </c>
      <c r="T34" s="15">
        <f t="shared" si="42"/>
        <v>2.9411764705882351</v>
      </c>
      <c r="U34" s="15">
        <f t="shared" si="42"/>
        <v>1.4705882352941175</v>
      </c>
      <c r="V34" s="15">
        <f t="shared" si="42"/>
        <v>1.4705882352941175</v>
      </c>
      <c r="W34" s="43">
        <f t="shared" si="43"/>
        <v>4.2129682224134957</v>
      </c>
    </row>
    <row r="35" spans="1:23" ht="15" customHeight="1" x14ac:dyDescent="0.15">
      <c r="A35" s="13"/>
      <c r="B35" s="128"/>
      <c r="C35" s="131" t="s">
        <v>288</v>
      </c>
      <c r="D35" s="28">
        <f t="shared" si="39"/>
        <v>45</v>
      </c>
      <c r="E35" s="15">
        <f t="shared" ref="E35:N35" si="48">IF($D35=0,0,E245/$D35*100)</f>
        <v>86.666666666666671</v>
      </c>
      <c r="F35" s="15">
        <f t="shared" si="48"/>
        <v>0</v>
      </c>
      <c r="G35" s="15">
        <f t="shared" si="48"/>
        <v>2.2222222222222223</v>
      </c>
      <c r="H35" s="15">
        <f t="shared" si="48"/>
        <v>0</v>
      </c>
      <c r="I35" s="15">
        <f t="shared" si="48"/>
        <v>2.2222222222222223</v>
      </c>
      <c r="J35" s="15">
        <f t="shared" si="48"/>
        <v>0</v>
      </c>
      <c r="K35" s="15">
        <f t="shared" si="48"/>
        <v>2.2222222222222223</v>
      </c>
      <c r="L35" s="15">
        <f t="shared" si="48"/>
        <v>0</v>
      </c>
      <c r="M35" s="15">
        <f t="shared" si="48"/>
        <v>2.2222222222222223</v>
      </c>
      <c r="N35" s="15">
        <f t="shared" si="48"/>
        <v>4.4444444444444446</v>
      </c>
      <c r="O35" s="43">
        <f t="shared" si="41"/>
        <v>1.8372093023255813</v>
      </c>
      <c r="P35" s="28">
        <f t="shared" si="41"/>
        <v>45</v>
      </c>
      <c r="Q35" s="15">
        <f t="shared" si="42"/>
        <v>86.666666666666671</v>
      </c>
      <c r="R35" s="15">
        <f t="shared" si="42"/>
        <v>2.2222222222222223</v>
      </c>
      <c r="S35" s="15">
        <f t="shared" si="42"/>
        <v>4.4444444444444446</v>
      </c>
      <c r="T35" s="15">
        <f t="shared" si="42"/>
        <v>0</v>
      </c>
      <c r="U35" s="15">
        <f t="shared" si="42"/>
        <v>2.2222222222222223</v>
      </c>
      <c r="V35" s="15">
        <f t="shared" si="42"/>
        <v>4.4444444444444446</v>
      </c>
      <c r="W35" s="43">
        <f t="shared" si="43"/>
        <v>4.1554483039854384</v>
      </c>
    </row>
    <row r="36" spans="1:23" ht="15" customHeight="1" x14ac:dyDescent="0.15">
      <c r="A36" s="13"/>
      <c r="B36" s="128"/>
      <c r="C36" s="131" t="s">
        <v>287</v>
      </c>
      <c r="D36" s="28">
        <f t="shared" si="39"/>
        <v>33</v>
      </c>
      <c r="E36" s="15">
        <f t="shared" ref="E36:N36" si="49">IF($D36=0,0,E246/$D36*100)</f>
        <v>90.909090909090907</v>
      </c>
      <c r="F36" s="15">
        <f t="shared" si="49"/>
        <v>3.0303030303030303</v>
      </c>
      <c r="G36" s="15">
        <f t="shared" si="49"/>
        <v>0</v>
      </c>
      <c r="H36" s="15">
        <f t="shared" si="49"/>
        <v>0</v>
      </c>
      <c r="I36" s="15">
        <f t="shared" si="49"/>
        <v>3.0303030303030303</v>
      </c>
      <c r="J36" s="15">
        <f t="shared" si="49"/>
        <v>0</v>
      </c>
      <c r="K36" s="15">
        <f t="shared" si="49"/>
        <v>3.0303030303030303</v>
      </c>
      <c r="L36" s="15">
        <f t="shared" si="49"/>
        <v>0</v>
      </c>
      <c r="M36" s="15">
        <f t="shared" si="49"/>
        <v>0</v>
      </c>
      <c r="N36" s="15">
        <f t="shared" si="49"/>
        <v>0</v>
      </c>
      <c r="O36" s="43">
        <f t="shared" si="41"/>
        <v>0.60606060606060608</v>
      </c>
      <c r="P36" s="28">
        <f t="shared" si="41"/>
        <v>33</v>
      </c>
      <c r="Q36" s="15">
        <f t="shared" si="42"/>
        <v>90.909090909090907</v>
      </c>
      <c r="R36" s="15">
        <f t="shared" si="42"/>
        <v>6.0606060606060606</v>
      </c>
      <c r="S36" s="15">
        <f t="shared" si="42"/>
        <v>3.0303030303030303</v>
      </c>
      <c r="T36" s="15">
        <f t="shared" si="42"/>
        <v>0</v>
      </c>
      <c r="U36" s="15">
        <f t="shared" si="42"/>
        <v>0</v>
      </c>
      <c r="V36" s="15">
        <f t="shared" si="42"/>
        <v>0</v>
      </c>
      <c r="W36" s="43">
        <f t="shared" si="43"/>
        <v>1.3173400673400673</v>
      </c>
    </row>
    <row r="37" spans="1:23" ht="15" customHeight="1" x14ac:dyDescent="0.15">
      <c r="A37" s="13"/>
      <c r="B37" s="128"/>
      <c r="C37" s="131" t="s">
        <v>286</v>
      </c>
      <c r="D37" s="28">
        <f t="shared" si="39"/>
        <v>6</v>
      </c>
      <c r="E37" s="15">
        <f t="shared" ref="E37:N37" si="50">IF($D37=0,0,E247/$D37*100)</f>
        <v>100</v>
      </c>
      <c r="F37" s="15">
        <f t="shared" si="50"/>
        <v>0</v>
      </c>
      <c r="G37" s="15">
        <f t="shared" si="50"/>
        <v>0</v>
      </c>
      <c r="H37" s="15">
        <f t="shared" si="50"/>
        <v>0</v>
      </c>
      <c r="I37" s="15">
        <f t="shared" si="50"/>
        <v>0</v>
      </c>
      <c r="J37" s="15">
        <f t="shared" si="50"/>
        <v>0</v>
      </c>
      <c r="K37" s="15">
        <f t="shared" si="50"/>
        <v>0</v>
      </c>
      <c r="L37" s="15">
        <f t="shared" si="50"/>
        <v>0</v>
      </c>
      <c r="M37" s="15">
        <f t="shared" si="50"/>
        <v>0</v>
      </c>
      <c r="N37" s="15">
        <f t="shared" si="50"/>
        <v>0</v>
      </c>
      <c r="O37" s="43">
        <f t="shared" si="41"/>
        <v>0</v>
      </c>
      <c r="P37" s="28">
        <f t="shared" si="41"/>
        <v>6</v>
      </c>
      <c r="Q37" s="15">
        <f t="shared" si="42"/>
        <v>100</v>
      </c>
      <c r="R37" s="15">
        <f t="shared" si="42"/>
        <v>0</v>
      </c>
      <c r="S37" s="15">
        <f t="shared" si="42"/>
        <v>0</v>
      </c>
      <c r="T37" s="15">
        <f t="shared" si="42"/>
        <v>0</v>
      </c>
      <c r="U37" s="15">
        <f t="shared" si="42"/>
        <v>0</v>
      </c>
      <c r="V37" s="15">
        <f t="shared" si="42"/>
        <v>0</v>
      </c>
      <c r="W37" s="43">
        <f t="shared" si="43"/>
        <v>0</v>
      </c>
    </row>
    <row r="38" spans="1:23" ht="15" customHeight="1" x14ac:dyDescent="0.15">
      <c r="A38" s="13"/>
      <c r="B38" s="128"/>
      <c r="C38" s="131" t="s">
        <v>285</v>
      </c>
      <c r="D38" s="28">
        <f t="shared" si="39"/>
        <v>10</v>
      </c>
      <c r="E38" s="15">
        <f t="shared" ref="E38:N38" si="51">IF($D38=0,0,E248/$D38*100)</f>
        <v>100</v>
      </c>
      <c r="F38" s="15">
        <f t="shared" si="51"/>
        <v>0</v>
      </c>
      <c r="G38" s="15">
        <f t="shared" si="51"/>
        <v>0</v>
      </c>
      <c r="H38" s="15">
        <f t="shared" si="51"/>
        <v>0</v>
      </c>
      <c r="I38" s="15">
        <f t="shared" si="51"/>
        <v>0</v>
      </c>
      <c r="J38" s="15">
        <f t="shared" si="51"/>
        <v>0</v>
      </c>
      <c r="K38" s="15">
        <f t="shared" si="51"/>
        <v>0</v>
      </c>
      <c r="L38" s="15">
        <f t="shared" si="51"/>
        <v>0</v>
      </c>
      <c r="M38" s="15">
        <f t="shared" si="51"/>
        <v>0</v>
      </c>
      <c r="N38" s="15">
        <f t="shared" si="51"/>
        <v>0</v>
      </c>
      <c r="O38" s="43">
        <f t="shared" si="41"/>
        <v>0</v>
      </c>
      <c r="P38" s="28">
        <f t="shared" si="41"/>
        <v>10</v>
      </c>
      <c r="Q38" s="15">
        <f t="shared" si="42"/>
        <v>100</v>
      </c>
      <c r="R38" s="15">
        <f t="shared" si="42"/>
        <v>0</v>
      </c>
      <c r="S38" s="15">
        <f t="shared" si="42"/>
        <v>0</v>
      </c>
      <c r="T38" s="15">
        <f t="shared" si="42"/>
        <v>0</v>
      </c>
      <c r="U38" s="15">
        <f t="shared" si="42"/>
        <v>0</v>
      </c>
      <c r="V38" s="15">
        <f t="shared" si="42"/>
        <v>0</v>
      </c>
      <c r="W38" s="43">
        <f t="shared" si="43"/>
        <v>0</v>
      </c>
    </row>
    <row r="39" spans="1:23" ht="15" customHeight="1" x14ac:dyDescent="0.15">
      <c r="A39" s="130"/>
      <c r="B39" s="77"/>
      <c r="C39" s="129" t="s">
        <v>284</v>
      </c>
      <c r="D39" s="29">
        <f t="shared" si="39"/>
        <v>477</v>
      </c>
      <c r="E39" s="9">
        <f t="shared" ref="E39:N39" si="52">IF($D39=0,0,E249/$D39*100)</f>
        <v>59.119496855345908</v>
      </c>
      <c r="F39" s="9">
        <f t="shared" si="52"/>
        <v>5.0314465408805038</v>
      </c>
      <c r="G39" s="9">
        <f t="shared" si="52"/>
        <v>6.2893081761006293</v>
      </c>
      <c r="H39" s="9">
        <f t="shared" si="52"/>
        <v>4.6121593291404608</v>
      </c>
      <c r="I39" s="9">
        <f t="shared" si="52"/>
        <v>3.1446540880503147</v>
      </c>
      <c r="J39" s="9">
        <f t="shared" si="52"/>
        <v>2.9350104821802936</v>
      </c>
      <c r="K39" s="9">
        <f t="shared" si="52"/>
        <v>5.6603773584905666</v>
      </c>
      <c r="L39" s="9">
        <f t="shared" si="52"/>
        <v>2.3060796645702304</v>
      </c>
      <c r="M39" s="9">
        <f t="shared" si="52"/>
        <v>3.5639412997903559</v>
      </c>
      <c r="N39" s="9">
        <f t="shared" si="52"/>
        <v>7.3375262054507342</v>
      </c>
      <c r="O39" s="27">
        <f t="shared" si="41"/>
        <v>3.1221719457013575</v>
      </c>
      <c r="P39" s="29">
        <f t="shared" si="41"/>
        <v>477</v>
      </c>
      <c r="Q39" s="9">
        <f t="shared" si="42"/>
        <v>59.119496855345908</v>
      </c>
      <c r="R39" s="9">
        <f t="shared" si="42"/>
        <v>14.046121593291405</v>
      </c>
      <c r="S39" s="9">
        <f t="shared" si="42"/>
        <v>12.788259958071279</v>
      </c>
      <c r="T39" s="9">
        <f t="shared" si="42"/>
        <v>5.2410901467505235</v>
      </c>
      <c r="U39" s="9">
        <f t="shared" si="42"/>
        <v>1.257861635220126</v>
      </c>
      <c r="V39" s="9">
        <f t="shared" si="42"/>
        <v>7.5471698113207548</v>
      </c>
      <c r="W39" s="27">
        <f t="shared" si="43"/>
        <v>10.730505143994213</v>
      </c>
    </row>
    <row r="40" spans="1:23" ht="15" customHeight="1" x14ac:dyDescent="0.15">
      <c r="A40" s="10" t="s">
        <v>481</v>
      </c>
      <c r="B40" s="24" t="s">
        <v>7</v>
      </c>
      <c r="C40" s="53" t="s">
        <v>90</v>
      </c>
      <c r="D40" s="8">
        <f t="shared" si="39"/>
        <v>1238</v>
      </c>
      <c r="E40" s="8">
        <f t="shared" ref="E40:N40" si="53">E250</f>
        <v>1018</v>
      </c>
      <c r="F40" s="8">
        <f t="shared" si="53"/>
        <v>27</v>
      </c>
      <c r="G40" s="8">
        <f t="shared" si="53"/>
        <v>32</v>
      </c>
      <c r="H40" s="8">
        <f t="shared" si="53"/>
        <v>21</v>
      </c>
      <c r="I40" s="8">
        <f t="shared" si="53"/>
        <v>15</v>
      </c>
      <c r="J40" s="8">
        <f t="shared" si="53"/>
        <v>9</v>
      </c>
      <c r="K40" s="8">
        <f t="shared" si="53"/>
        <v>23</v>
      </c>
      <c r="L40" s="8">
        <f t="shared" si="53"/>
        <v>12</v>
      </c>
      <c r="M40" s="8">
        <f t="shared" si="53"/>
        <v>23</v>
      </c>
      <c r="N40" s="8">
        <f t="shared" si="53"/>
        <v>58</v>
      </c>
      <c r="O40" s="42">
        <f t="shared" si="41"/>
        <v>1.3347457627118644</v>
      </c>
      <c r="P40" s="8">
        <f t="shared" si="41"/>
        <v>1238</v>
      </c>
      <c r="Q40" s="8">
        <f t="shared" ref="Q40:V40" si="54">Q250</f>
        <v>1016</v>
      </c>
      <c r="R40" s="8">
        <f t="shared" si="54"/>
        <v>99</v>
      </c>
      <c r="S40" s="8">
        <f t="shared" si="54"/>
        <v>44</v>
      </c>
      <c r="T40" s="8">
        <f t="shared" si="54"/>
        <v>16</v>
      </c>
      <c r="U40" s="8">
        <f t="shared" si="54"/>
        <v>3</v>
      </c>
      <c r="V40" s="8">
        <f t="shared" si="54"/>
        <v>60</v>
      </c>
      <c r="W40" s="42">
        <f t="shared" si="43"/>
        <v>2.9097583373133578</v>
      </c>
    </row>
    <row r="41" spans="1:23" ht="15" customHeight="1" x14ac:dyDescent="0.15">
      <c r="A41" s="13" t="s">
        <v>480</v>
      </c>
      <c r="B41" s="25" t="s">
        <v>8</v>
      </c>
      <c r="C41" s="132"/>
      <c r="D41" s="38">
        <f>IF(SUM(E41:N41)&gt;100,"－",SUM(E41:N41))</f>
        <v>100</v>
      </c>
      <c r="E41" s="38">
        <f t="shared" ref="E41:N41" si="55">E250/$D40*100</f>
        <v>82.229402261712437</v>
      </c>
      <c r="F41" s="38">
        <f t="shared" si="55"/>
        <v>2.1809369951534734</v>
      </c>
      <c r="G41" s="38">
        <f t="shared" si="55"/>
        <v>2.5848142164781907</v>
      </c>
      <c r="H41" s="38">
        <f t="shared" si="55"/>
        <v>1.6962843295638126</v>
      </c>
      <c r="I41" s="38">
        <f t="shared" si="55"/>
        <v>1.2116316639741518</v>
      </c>
      <c r="J41" s="38">
        <f t="shared" si="55"/>
        <v>0.72697899838449109</v>
      </c>
      <c r="K41" s="38">
        <f t="shared" si="55"/>
        <v>1.8578352180936994</v>
      </c>
      <c r="L41" s="38">
        <f t="shared" si="55"/>
        <v>0.96930533117932149</v>
      </c>
      <c r="M41" s="38">
        <f t="shared" si="55"/>
        <v>1.8578352180936994</v>
      </c>
      <c r="N41" s="38">
        <f t="shared" si="55"/>
        <v>4.6849757673667201</v>
      </c>
      <c r="O41" s="39" t="s">
        <v>91</v>
      </c>
      <c r="P41" s="38">
        <f>IF(SUM(Q41:V41)&gt;100,"－",SUM(Q41:V41))</f>
        <v>99.999999999999986</v>
      </c>
      <c r="Q41" s="38">
        <f t="shared" ref="Q41:V41" si="56">Q250/$P40*100</f>
        <v>82.067851373182549</v>
      </c>
      <c r="R41" s="38">
        <f t="shared" si="56"/>
        <v>7.9967689822294021</v>
      </c>
      <c r="S41" s="38">
        <f t="shared" si="56"/>
        <v>3.5541195476575123</v>
      </c>
      <c r="T41" s="38">
        <f t="shared" si="56"/>
        <v>1.2924071082390953</v>
      </c>
      <c r="U41" s="38">
        <f t="shared" si="56"/>
        <v>0.24232633279483037</v>
      </c>
      <c r="V41" s="38">
        <f t="shared" si="56"/>
        <v>4.8465266558966071</v>
      </c>
      <c r="W41" s="39" t="s">
        <v>91</v>
      </c>
    </row>
    <row r="42" spans="1:23" ht="15" customHeight="1" x14ac:dyDescent="0.15">
      <c r="A42" s="32" t="s">
        <v>479</v>
      </c>
      <c r="B42" s="25" t="s">
        <v>9</v>
      </c>
      <c r="C42" s="131" t="s">
        <v>478</v>
      </c>
      <c r="D42" s="28">
        <f t="shared" ref="D42:D53" si="57">D252</f>
        <v>19</v>
      </c>
      <c r="E42" s="15">
        <f t="shared" ref="E42:N42" si="58">IF($D42=0,0,E252/$D42*100)</f>
        <v>36.84210526315789</v>
      </c>
      <c r="F42" s="15">
        <f t="shared" si="58"/>
        <v>5.2631578947368416</v>
      </c>
      <c r="G42" s="15">
        <f t="shared" si="58"/>
        <v>5.2631578947368416</v>
      </c>
      <c r="H42" s="15">
        <f t="shared" si="58"/>
        <v>10.526315789473683</v>
      </c>
      <c r="I42" s="15">
        <f t="shared" si="58"/>
        <v>0</v>
      </c>
      <c r="J42" s="15">
        <f t="shared" si="58"/>
        <v>10.526315789473683</v>
      </c>
      <c r="K42" s="15">
        <f t="shared" si="58"/>
        <v>15.789473684210526</v>
      </c>
      <c r="L42" s="15">
        <f t="shared" si="58"/>
        <v>5.2631578947368416</v>
      </c>
      <c r="M42" s="15">
        <f t="shared" si="58"/>
        <v>0</v>
      </c>
      <c r="N42" s="15">
        <f t="shared" si="58"/>
        <v>10.526315789473683</v>
      </c>
      <c r="O42" s="43">
        <f t="shared" ref="O42:P53" si="59">O252</f>
        <v>4.5294117647058822</v>
      </c>
      <c r="P42" s="28">
        <f t="shared" si="59"/>
        <v>19</v>
      </c>
      <c r="Q42" s="15">
        <f t="shared" ref="Q42:V52" si="60">IF($P42=0,0,Q252/$P42*100)</f>
        <v>36.84210526315789</v>
      </c>
      <c r="R42" s="15">
        <f t="shared" si="60"/>
        <v>21.052631578947366</v>
      </c>
      <c r="S42" s="15">
        <f t="shared" si="60"/>
        <v>31.578947368421051</v>
      </c>
      <c r="T42" s="15">
        <f t="shared" si="60"/>
        <v>0</v>
      </c>
      <c r="U42" s="15">
        <f t="shared" si="60"/>
        <v>0</v>
      </c>
      <c r="V42" s="15">
        <f t="shared" si="60"/>
        <v>10.526315789473683</v>
      </c>
      <c r="W42" s="43">
        <f t="shared" ref="W42:W53" si="61">W252</f>
        <v>12.698930914964265</v>
      </c>
    </row>
    <row r="43" spans="1:23" ht="15" customHeight="1" x14ac:dyDescent="0.15">
      <c r="A43" s="13"/>
      <c r="B43" s="25" t="s">
        <v>10</v>
      </c>
      <c r="C43" s="131" t="s">
        <v>477</v>
      </c>
      <c r="D43" s="28">
        <f t="shared" si="57"/>
        <v>33</v>
      </c>
      <c r="E43" s="15">
        <f t="shared" ref="E43:N43" si="62">IF($D43=0,0,E253/$D43*100)</f>
        <v>51.515151515151516</v>
      </c>
      <c r="F43" s="15">
        <f t="shared" si="62"/>
        <v>3.0303030303030303</v>
      </c>
      <c r="G43" s="15">
        <f t="shared" si="62"/>
        <v>12.121212121212121</v>
      </c>
      <c r="H43" s="15">
        <f t="shared" si="62"/>
        <v>6.0606060606060606</v>
      </c>
      <c r="I43" s="15">
        <f t="shared" si="62"/>
        <v>6.0606060606060606</v>
      </c>
      <c r="J43" s="15">
        <f t="shared" si="62"/>
        <v>6.0606060606060606</v>
      </c>
      <c r="K43" s="15">
        <f t="shared" si="62"/>
        <v>0</v>
      </c>
      <c r="L43" s="15">
        <f t="shared" si="62"/>
        <v>3.0303030303030303</v>
      </c>
      <c r="M43" s="15">
        <f t="shared" si="62"/>
        <v>6.0606060606060606</v>
      </c>
      <c r="N43" s="15">
        <f t="shared" si="62"/>
        <v>6.0606060606060606</v>
      </c>
      <c r="O43" s="43">
        <f t="shared" si="59"/>
        <v>5</v>
      </c>
      <c r="P43" s="28">
        <f t="shared" si="59"/>
        <v>33</v>
      </c>
      <c r="Q43" s="15">
        <f t="shared" si="60"/>
        <v>51.515151515151516</v>
      </c>
      <c r="R43" s="15">
        <f t="shared" si="60"/>
        <v>27.27272727272727</v>
      </c>
      <c r="S43" s="15">
        <f t="shared" si="60"/>
        <v>9.0909090909090917</v>
      </c>
      <c r="T43" s="15">
        <f t="shared" si="60"/>
        <v>3.0303030303030303</v>
      </c>
      <c r="U43" s="15">
        <f t="shared" si="60"/>
        <v>3.0303030303030303</v>
      </c>
      <c r="V43" s="15">
        <f t="shared" si="60"/>
        <v>6.0606060606060606</v>
      </c>
      <c r="W43" s="43">
        <f t="shared" si="61"/>
        <v>10.520782414832004</v>
      </c>
    </row>
    <row r="44" spans="1:23" ht="15" customHeight="1" x14ac:dyDescent="0.15">
      <c r="A44" s="13"/>
      <c r="B44" s="25"/>
      <c r="C44" s="131" t="s">
        <v>476</v>
      </c>
      <c r="D44" s="28">
        <f t="shared" si="57"/>
        <v>56</v>
      </c>
      <c r="E44" s="15">
        <f t="shared" ref="E44:N44" si="63">IF($D44=0,0,E254/$D44*100)</f>
        <v>71.428571428571431</v>
      </c>
      <c r="F44" s="15">
        <f t="shared" si="63"/>
        <v>3.5714285714285712</v>
      </c>
      <c r="G44" s="15">
        <f t="shared" si="63"/>
        <v>5.3571428571428568</v>
      </c>
      <c r="H44" s="15">
        <f t="shared" si="63"/>
        <v>1.7857142857142856</v>
      </c>
      <c r="I44" s="15">
        <f t="shared" si="63"/>
        <v>5.3571428571428568</v>
      </c>
      <c r="J44" s="15">
        <f t="shared" si="63"/>
        <v>1.7857142857142856</v>
      </c>
      <c r="K44" s="15">
        <f t="shared" si="63"/>
        <v>5.3571428571428568</v>
      </c>
      <c r="L44" s="15">
        <f t="shared" si="63"/>
        <v>1.7857142857142856</v>
      </c>
      <c r="M44" s="15">
        <f t="shared" si="63"/>
        <v>1.7857142857142856</v>
      </c>
      <c r="N44" s="15">
        <f t="shared" si="63"/>
        <v>1.7857142857142856</v>
      </c>
      <c r="O44" s="43">
        <f t="shared" si="59"/>
        <v>2.1090909090909089</v>
      </c>
      <c r="P44" s="28">
        <f t="shared" si="59"/>
        <v>56</v>
      </c>
      <c r="Q44" s="15">
        <f t="shared" si="60"/>
        <v>71.428571428571431</v>
      </c>
      <c r="R44" s="15">
        <f t="shared" si="60"/>
        <v>14.285714285714285</v>
      </c>
      <c r="S44" s="15">
        <f t="shared" si="60"/>
        <v>12.5</v>
      </c>
      <c r="T44" s="15">
        <f t="shared" si="60"/>
        <v>0</v>
      </c>
      <c r="U44" s="15">
        <f t="shared" si="60"/>
        <v>0</v>
      </c>
      <c r="V44" s="15">
        <f t="shared" si="60"/>
        <v>1.7857142857142856</v>
      </c>
      <c r="W44" s="43">
        <f t="shared" si="61"/>
        <v>5.1614817696177049</v>
      </c>
    </row>
    <row r="45" spans="1:23" ht="15" customHeight="1" x14ac:dyDescent="0.15">
      <c r="A45" s="13"/>
      <c r="B45" s="25"/>
      <c r="C45" s="131" t="s">
        <v>475</v>
      </c>
      <c r="D45" s="28">
        <f t="shared" si="57"/>
        <v>72</v>
      </c>
      <c r="E45" s="15">
        <f t="shared" ref="E45:N45" si="64">IF($D45=0,0,E255/$D45*100)</f>
        <v>70.833333333333343</v>
      </c>
      <c r="F45" s="15">
        <f t="shared" si="64"/>
        <v>5.5555555555555554</v>
      </c>
      <c r="G45" s="15">
        <f t="shared" si="64"/>
        <v>4.1666666666666661</v>
      </c>
      <c r="H45" s="15">
        <f t="shared" si="64"/>
        <v>2.7777777777777777</v>
      </c>
      <c r="I45" s="15">
        <f t="shared" si="64"/>
        <v>0</v>
      </c>
      <c r="J45" s="15">
        <f t="shared" si="64"/>
        <v>0</v>
      </c>
      <c r="K45" s="15">
        <f t="shared" si="64"/>
        <v>5.5555555555555554</v>
      </c>
      <c r="L45" s="15">
        <f t="shared" si="64"/>
        <v>1.3888888888888888</v>
      </c>
      <c r="M45" s="15">
        <f t="shared" si="64"/>
        <v>5.5555555555555554</v>
      </c>
      <c r="N45" s="15">
        <f t="shared" si="64"/>
        <v>4.1666666666666661</v>
      </c>
      <c r="O45" s="43">
        <f t="shared" si="59"/>
        <v>2.8405797101449277</v>
      </c>
      <c r="P45" s="28">
        <f t="shared" si="59"/>
        <v>72</v>
      </c>
      <c r="Q45" s="15">
        <f t="shared" si="60"/>
        <v>70.833333333333343</v>
      </c>
      <c r="R45" s="15">
        <f t="shared" si="60"/>
        <v>15.277777777777779</v>
      </c>
      <c r="S45" s="15">
        <f t="shared" si="60"/>
        <v>5.5555555555555554</v>
      </c>
      <c r="T45" s="15">
        <f t="shared" si="60"/>
        <v>4.1666666666666661</v>
      </c>
      <c r="U45" s="15">
        <f t="shared" si="60"/>
        <v>0</v>
      </c>
      <c r="V45" s="15">
        <f t="shared" si="60"/>
        <v>4.1666666666666661</v>
      </c>
      <c r="W45" s="43">
        <f t="shared" si="61"/>
        <v>6.2633401609078945</v>
      </c>
    </row>
    <row r="46" spans="1:23" ht="15" customHeight="1" x14ac:dyDescent="0.15">
      <c r="A46" s="13"/>
      <c r="B46" s="25"/>
      <c r="C46" s="131" t="s">
        <v>474</v>
      </c>
      <c r="D46" s="28">
        <f t="shared" si="57"/>
        <v>81</v>
      </c>
      <c r="E46" s="15">
        <f t="shared" ref="E46:N46" si="65">IF($D46=0,0,E256/$D46*100)</f>
        <v>75.308641975308646</v>
      </c>
      <c r="F46" s="15">
        <f t="shared" si="65"/>
        <v>4.9382716049382713</v>
      </c>
      <c r="G46" s="15">
        <f t="shared" si="65"/>
        <v>2.4691358024691357</v>
      </c>
      <c r="H46" s="15">
        <f t="shared" si="65"/>
        <v>0</v>
      </c>
      <c r="I46" s="15">
        <f t="shared" si="65"/>
        <v>1.2345679012345678</v>
      </c>
      <c r="J46" s="15">
        <f t="shared" si="65"/>
        <v>0</v>
      </c>
      <c r="K46" s="15">
        <f t="shared" si="65"/>
        <v>2.4691358024691357</v>
      </c>
      <c r="L46" s="15">
        <f t="shared" si="65"/>
        <v>2.4691358024691357</v>
      </c>
      <c r="M46" s="15">
        <f t="shared" si="65"/>
        <v>6.1728395061728394</v>
      </c>
      <c r="N46" s="15">
        <f t="shared" si="65"/>
        <v>4.9382716049382713</v>
      </c>
      <c r="O46" s="43">
        <f t="shared" si="59"/>
        <v>3.051948051948052</v>
      </c>
      <c r="P46" s="28">
        <f t="shared" si="59"/>
        <v>81</v>
      </c>
      <c r="Q46" s="15">
        <f t="shared" si="60"/>
        <v>75.308641975308646</v>
      </c>
      <c r="R46" s="15">
        <f t="shared" si="60"/>
        <v>8.6419753086419746</v>
      </c>
      <c r="S46" s="15">
        <f t="shared" si="60"/>
        <v>6.1728395061728394</v>
      </c>
      <c r="T46" s="15">
        <f t="shared" si="60"/>
        <v>2.4691358024691357</v>
      </c>
      <c r="U46" s="15">
        <f t="shared" si="60"/>
        <v>2.4691358024691357</v>
      </c>
      <c r="V46" s="15">
        <f t="shared" si="60"/>
        <v>4.9382716049382713</v>
      </c>
      <c r="W46" s="43">
        <f t="shared" si="61"/>
        <v>6.2087878400366003</v>
      </c>
    </row>
    <row r="47" spans="1:23" ht="15" customHeight="1" x14ac:dyDescent="0.15">
      <c r="A47" s="13"/>
      <c r="B47" s="25"/>
      <c r="C47" s="131" t="s">
        <v>473</v>
      </c>
      <c r="D47" s="28">
        <f t="shared" si="57"/>
        <v>66</v>
      </c>
      <c r="E47" s="15">
        <f t="shared" ref="E47:N47" si="66">IF($D47=0,0,E257/$D47*100)</f>
        <v>84.848484848484844</v>
      </c>
      <c r="F47" s="15">
        <f t="shared" si="66"/>
        <v>1.5151515151515151</v>
      </c>
      <c r="G47" s="15">
        <f t="shared" si="66"/>
        <v>1.5151515151515151</v>
      </c>
      <c r="H47" s="15">
        <f t="shared" si="66"/>
        <v>1.5151515151515151</v>
      </c>
      <c r="I47" s="15">
        <f t="shared" si="66"/>
        <v>1.5151515151515151</v>
      </c>
      <c r="J47" s="15">
        <f t="shared" si="66"/>
        <v>1.5151515151515151</v>
      </c>
      <c r="K47" s="15">
        <f t="shared" si="66"/>
        <v>1.5151515151515151</v>
      </c>
      <c r="L47" s="15">
        <f t="shared" si="66"/>
        <v>0</v>
      </c>
      <c r="M47" s="15">
        <f t="shared" si="66"/>
        <v>6.0606060606060606</v>
      </c>
      <c r="N47" s="15">
        <f t="shared" si="66"/>
        <v>0</v>
      </c>
      <c r="O47" s="43">
        <f t="shared" si="59"/>
        <v>2.1969696969696968</v>
      </c>
      <c r="P47" s="28">
        <f t="shared" si="59"/>
        <v>66</v>
      </c>
      <c r="Q47" s="15">
        <f t="shared" si="60"/>
        <v>84.848484848484844</v>
      </c>
      <c r="R47" s="15">
        <f t="shared" si="60"/>
        <v>9.0909090909090917</v>
      </c>
      <c r="S47" s="15">
        <f t="shared" si="60"/>
        <v>3.0303030303030303</v>
      </c>
      <c r="T47" s="15">
        <f t="shared" si="60"/>
        <v>3.0303030303030303</v>
      </c>
      <c r="U47" s="15">
        <f t="shared" si="60"/>
        <v>0</v>
      </c>
      <c r="V47" s="15">
        <f t="shared" si="60"/>
        <v>0</v>
      </c>
      <c r="W47" s="43">
        <f t="shared" si="61"/>
        <v>3.7775879481255155</v>
      </c>
    </row>
    <row r="48" spans="1:23" ht="15" customHeight="1" x14ac:dyDescent="0.15">
      <c r="A48" s="13"/>
      <c r="B48" s="25"/>
      <c r="C48" s="131" t="s">
        <v>472</v>
      </c>
      <c r="D48" s="28">
        <f t="shared" si="57"/>
        <v>80</v>
      </c>
      <c r="E48" s="15">
        <f t="shared" ref="E48:N48" si="67">IF($D48=0,0,E258/$D48*100)</f>
        <v>88.75</v>
      </c>
      <c r="F48" s="15">
        <f t="shared" si="67"/>
        <v>2.5</v>
      </c>
      <c r="G48" s="15">
        <f t="shared" si="67"/>
        <v>0</v>
      </c>
      <c r="H48" s="15">
        <f t="shared" si="67"/>
        <v>0</v>
      </c>
      <c r="I48" s="15">
        <f t="shared" si="67"/>
        <v>0</v>
      </c>
      <c r="J48" s="15">
        <f t="shared" si="67"/>
        <v>1.25</v>
      </c>
      <c r="K48" s="15">
        <f t="shared" si="67"/>
        <v>1.25</v>
      </c>
      <c r="L48" s="15">
        <f t="shared" si="67"/>
        <v>0</v>
      </c>
      <c r="M48" s="15">
        <f t="shared" si="67"/>
        <v>1.25</v>
      </c>
      <c r="N48" s="15">
        <f t="shared" si="67"/>
        <v>5</v>
      </c>
      <c r="O48" s="43">
        <f t="shared" si="59"/>
        <v>0.63157894736842102</v>
      </c>
      <c r="P48" s="28">
        <f t="shared" si="59"/>
        <v>80</v>
      </c>
      <c r="Q48" s="15">
        <f t="shared" si="60"/>
        <v>88.75</v>
      </c>
      <c r="R48" s="15">
        <f t="shared" si="60"/>
        <v>2.5</v>
      </c>
      <c r="S48" s="15">
        <f t="shared" si="60"/>
        <v>2.5</v>
      </c>
      <c r="T48" s="15">
        <f t="shared" si="60"/>
        <v>1.25</v>
      </c>
      <c r="U48" s="15">
        <f t="shared" si="60"/>
        <v>0</v>
      </c>
      <c r="V48" s="15">
        <f t="shared" si="60"/>
        <v>5</v>
      </c>
      <c r="W48" s="43">
        <f t="shared" si="61"/>
        <v>1.5537619244078842</v>
      </c>
    </row>
    <row r="49" spans="1:23" ht="15" customHeight="1" x14ac:dyDescent="0.15">
      <c r="A49" s="13"/>
      <c r="B49" s="25"/>
      <c r="C49" s="131" t="s">
        <v>471</v>
      </c>
      <c r="D49" s="28">
        <f t="shared" si="57"/>
        <v>184</v>
      </c>
      <c r="E49" s="15">
        <f t="shared" ref="E49:N49" si="68">IF($D49=0,0,E259/$D49*100)</f>
        <v>90.760869565217391</v>
      </c>
      <c r="F49" s="15">
        <f t="shared" si="68"/>
        <v>0.54347826086956519</v>
      </c>
      <c r="G49" s="15">
        <f t="shared" si="68"/>
        <v>0</v>
      </c>
      <c r="H49" s="15">
        <f t="shared" si="68"/>
        <v>0</v>
      </c>
      <c r="I49" s="15">
        <f t="shared" si="68"/>
        <v>0</v>
      </c>
      <c r="J49" s="15">
        <f t="shared" si="68"/>
        <v>0</v>
      </c>
      <c r="K49" s="15">
        <f t="shared" si="68"/>
        <v>0.54347826086956519</v>
      </c>
      <c r="L49" s="15">
        <f t="shared" si="68"/>
        <v>0</v>
      </c>
      <c r="M49" s="15">
        <f t="shared" si="68"/>
        <v>0.54347826086956519</v>
      </c>
      <c r="N49" s="15">
        <f t="shared" si="68"/>
        <v>7.608695652173914</v>
      </c>
      <c r="O49" s="43">
        <f t="shared" si="59"/>
        <v>0.26470588235294118</v>
      </c>
      <c r="P49" s="28">
        <f t="shared" si="59"/>
        <v>184</v>
      </c>
      <c r="Q49" s="15">
        <f t="shared" si="60"/>
        <v>90.760869565217391</v>
      </c>
      <c r="R49" s="15">
        <f t="shared" si="60"/>
        <v>1.0869565217391304</v>
      </c>
      <c r="S49" s="15">
        <f t="shared" si="60"/>
        <v>0</v>
      </c>
      <c r="T49" s="15">
        <f t="shared" si="60"/>
        <v>0.54347826086956519</v>
      </c>
      <c r="U49" s="15">
        <f t="shared" si="60"/>
        <v>0</v>
      </c>
      <c r="V49" s="15">
        <f t="shared" si="60"/>
        <v>7.608695652173914</v>
      </c>
      <c r="W49" s="43">
        <f t="shared" si="61"/>
        <v>0.41145347027699969</v>
      </c>
    </row>
    <row r="50" spans="1:23" ht="15" customHeight="1" x14ac:dyDescent="0.15">
      <c r="A50" s="13"/>
      <c r="B50" s="25"/>
      <c r="C50" s="131" t="s">
        <v>470</v>
      </c>
      <c r="D50" s="28">
        <f t="shared" si="57"/>
        <v>93</v>
      </c>
      <c r="E50" s="15">
        <f t="shared" ref="E50:N50" si="69">IF($D50=0,0,E260/$D50*100)</f>
        <v>93.548387096774192</v>
      </c>
      <c r="F50" s="15">
        <f t="shared" si="69"/>
        <v>1.0752688172043012</v>
      </c>
      <c r="G50" s="15">
        <f t="shared" si="69"/>
        <v>0</v>
      </c>
      <c r="H50" s="15">
        <f t="shared" si="69"/>
        <v>1.0752688172043012</v>
      </c>
      <c r="I50" s="15">
        <f t="shared" si="69"/>
        <v>0</v>
      </c>
      <c r="J50" s="15">
        <f t="shared" si="69"/>
        <v>0</v>
      </c>
      <c r="K50" s="15">
        <f t="shared" si="69"/>
        <v>0</v>
      </c>
      <c r="L50" s="15">
        <f t="shared" si="69"/>
        <v>0</v>
      </c>
      <c r="M50" s="15">
        <f t="shared" si="69"/>
        <v>0</v>
      </c>
      <c r="N50" s="15">
        <f t="shared" si="69"/>
        <v>4.3010752688172049</v>
      </c>
      <c r="O50" s="43">
        <f t="shared" si="59"/>
        <v>5.6179775280898875E-2</v>
      </c>
      <c r="P50" s="28">
        <f t="shared" si="59"/>
        <v>93</v>
      </c>
      <c r="Q50" s="15">
        <f t="shared" si="60"/>
        <v>93.548387096774192</v>
      </c>
      <c r="R50" s="15">
        <f t="shared" si="60"/>
        <v>2.1505376344086025</v>
      </c>
      <c r="S50" s="15">
        <f t="shared" si="60"/>
        <v>0</v>
      </c>
      <c r="T50" s="15">
        <f t="shared" si="60"/>
        <v>0</v>
      </c>
      <c r="U50" s="15">
        <f t="shared" si="60"/>
        <v>0</v>
      </c>
      <c r="V50" s="15">
        <f t="shared" si="60"/>
        <v>4.3010752688172049</v>
      </c>
      <c r="W50" s="43">
        <f t="shared" si="61"/>
        <v>0.17893324211246481</v>
      </c>
    </row>
    <row r="51" spans="1:23" ht="15" customHeight="1" x14ac:dyDescent="0.15">
      <c r="A51" s="13"/>
      <c r="B51" s="25"/>
      <c r="C51" s="131" t="s">
        <v>469</v>
      </c>
      <c r="D51" s="28">
        <f t="shared" si="57"/>
        <v>159</v>
      </c>
      <c r="E51" s="15">
        <f t="shared" ref="E51:N51" si="70">IF($D51=0,0,E261/$D51*100)</f>
        <v>96.855345911949684</v>
      </c>
      <c r="F51" s="15">
        <f t="shared" si="70"/>
        <v>0</v>
      </c>
      <c r="G51" s="15">
        <f t="shared" si="70"/>
        <v>0</v>
      </c>
      <c r="H51" s="15">
        <f t="shared" si="70"/>
        <v>0</v>
      </c>
      <c r="I51" s="15">
        <f t="shared" si="70"/>
        <v>0</v>
      </c>
      <c r="J51" s="15">
        <f t="shared" si="70"/>
        <v>0</v>
      </c>
      <c r="K51" s="15">
        <f t="shared" si="70"/>
        <v>0</v>
      </c>
      <c r="L51" s="15">
        <f t="shared" si="70"/>
        <v>0</v>
      </c>
      <c r="M51" s="15">
        <f t="shared" si="70"/>
        <v>0</v>
      </c>
      <c r="N51" s="15">
        <f t="shared" si="70"/>
        <v>3.1446540880503147</v>
      </c>
      <c r="O51" s="43">
        <f t="shared" si="59"/>
        <v>0</v>
      </c>
      <c r="P51" s="28">
        <f t="shared" si="59"/>
        <v>159</v>
      </c>
      <c r="Q51" s="15">
        <f t="shared" si="60"/>
        <v>96.855345911949684</v>
      </c>
      <c r="R51" s="15">
        <f t="shared" si="60"/>
        <v>0</v>
      </c>
      <c r="S51" s="15">
        <f t="shared" si="60"/>
        <v>0</v>
      </c>
      <c r="T51" s="15">
        <f t="shared" si="60"/>
        <v>0</v>
      </c>
      <c r="U51" s="15">
        <f t="shared" si="60"/>
        <v>0</v>
      </c>
      <c r="V51" s="15">
        <f t="shared" si="60"/>
        <v>3.1446540880503147</v>
      </c>
      <c r="W51" s="43">
        <f t="shared" si="61"/>
        <v>0</v>
      </c>
    </row>
    <row r="52" spans="1:23" ht="15" customHeight="1" x14ac:dyDescent="0.15">
      <c r="A52" s="13"/>
      <c r="B52" s="26"/>
      <c r="C52" s="129" t="s">
        <v>284</v>
      </c>
      <c r="D52" s="28">
        <f t="shared" si="57"/>
        <v>395</v>
      </c>
      <c r="E52" s="15">
        <f t="shared" ref="E52:N52" si="71">IF($D52=0,0,E262/$D52*100)</f>
        <v>77.721518987341781</v>
      </c>
      <c r="F52" s="15">
        <f t="shared" si="71"/>
        <v>2.5316455696202533</v>
      </c>
      <c r="G52" s="15">
        <f t="shared" si="71"/>
        <v>4.556962025316456</v>
      </c>
      <c r="H52" s="15">
        <f t="shared" si="71"/>
        <v>3.0379746835443036</v>
      </c>
      <c r="I52" s="15">
        <f t="shared" si="71"/>
        <v>2.0253164556962027</v>
      </c>
      <c r="J52" s="15">
        <f t="shared" si="71"/>
        <v>0.50632911392405067</v>
      </c>
      <c r="K52" s="15">
        <f t="shared" si="71"/>
        <v>2.0253164556962027</v>
      </c>
      <c r="L52" s="15">
        <f t="shared" si="71"/>
        <v>1.5189873417721518</v>
      </c>
      <c r="M52" s="15">
        <f t="shared" si="71"/>
        <v>1.2658227848101267</v>
      </c>
      <c r="N52" s="15">
        <f t="shared" si="71"/>
        <v>4.8101265822784809</v>
      </c>
      <c r="O52" s="43">
        <f t="shared" si="59"/>
        <v>1.4707446808510638</v>
      </c>
      <c r="P52" s="28">
        <f t="shared" si="59"/>
        <v>395</v>
      </c>
      <c r="Q52" s="15">
        <f t="shared" si="60"/>
        <v>77.215189873417728</v>
      </c>
      <c r="R52" s="15">
        <f t="shared" si="60"/>
        <v>12.151898734177214</v>
      </c>
      <c r="S52" s="15">
        <f t="shared" si="60"/>
        <v>3.79746835443038</v>
      </c>
      <c r="T52" s="15">
        <f t="shared" si="60"/>
        <v>1.5189873417721518</v>
      </c>
      <c r="U52" s="15">
        <f t="shared" si="60"/>
        <v>0</v>
      </c>
      <c r="V52" s="15">
        <f t="shared" si="60"/>
        <v>5.3164556962025316</v>
      </c>
      <c r="W52" s="43">
        <f t="shared" si="61"/>
        <v>3.3108602927811011</v>
      </c>
    </row>
    <row r="53" spans="1:23" ht="15" customHeight="1" x14ac:dyDescent="0.15">
      <c r="A53" s="13"/>
      <c r="B53" s="14" t="s">
        <v>2</v>
      </c>
      <c r="C53" s="53" t="s">
        <v>90</v>
      </c>
      <c r="D53" s="8">
        <f t="shared" si="57"/>
        <v>847</v>
      </c>
      <c r="E53" s="8">
        <f t="shared" ref="E53:N53" si="72">E263</f>
        <v>294</v>
      </c>
      <c r="F53" s="8">
        <f t="shared" si="72"/>
        <v>72</v>
      </c>
      <c r="G53" s="8">
        <f t="shared" si="72"/>
        <v>109</v>
      </c>
      <c r="H53" s="8">
        <f t="shared" si="72"/>
        <v>83</v>
      </c>
      <c r="I53" s="8">
        <f t="shared" si="72"/>
        <v>43</v>
      </c>
      <c r="J53" s="8">
        <f t="shared" si="72"/>
        <v>32</v>
      </c>
      <c r="K53" s="8">
        <f t="shared" si="72"/>
        <v>67</v>
      </c>
      <c r="L53" s="8">
        <f t="shared" si="72"/>
        <v>41</v>
      </c>
      <c r="M53" s="8">
        <f t="shared" si="72"/>
        <v>38</v>
      </c>
      <c r="N53" s="8">
        <f t="shared" si="72"/>
        <v>68</v>
      </c>
      <c r="O53" s="42">
        <f t="shared" si="59"/>
        <v>5.007702182284981</v>
      </c>
      <c r="P53" s="8">
        <f t="shared" si="59"/>
        <v>847</v>
      </c>
      <c r="Q53" s="8">
        <f t="shared" ref="Q53:V53" si="73">Q263</f>
        <v>294</v>
      </c>
      <c r="R53" s="8">
        <f t="shared" si="73"/>
        <v>195</v>
      </c>
      <c r="S53" s="8">
        <f t="shared" si="73"/>
        <v>192</v>
      </c>
      <c r="T53" s="8">
        <f t="shared" si="73"/>
        <v>80</v>
      </c>
      <c r="U53" s="8">
        <f t="shared" si="73"/>
        <v>18</v>
      </c>
      <c r="V53" s="8">
        <f t="shared" si="73"/>
        <v>68</v>
      </c>
      <c r="W53" s="42">
        <f t="shared" si="61"/>
        <v>18.836387737239352</v>
      </c>
    </row>
    <row r="54" spans="1:23" ht="15" customHeight="1" x14ac:dyDescent="0.15">
      <c r="A54" s="13"/>
      <c r="B54" s="14" t="s">
        <v>3</v>
      </c>
      <c r="C54" s="132"/>
      <c r="D54" s="38">
        <f>IF(SUM(E54:N54)&gt;100,"－",SUM(E54:N54))</f>
        <v>100</v>
      </c>
      <c r="E54" s="38">
        <f t="shared" ref="E54:N54" si="74">E263/$D53*100</f>
        <v>34.710743801652896</v>
      </c>
      <c r="F54" s="38">
        <f t="shared" si="74"/>
        <v>8.5005903187721366</v>
      </c>
      <c r="G54" s="38">
        <f t="shared" si="74"/>
        <v>12.868949232585598</v>
      </c>
      <c r="H54" s="38">
        <f t="shared" si="74"/>
        <v>9.7992916174734344</v>
      </c>
      <c r="I54" s="38">
        <f t="shared" si="74"/>
        <v>5.0767414403778046</v>
      </c>
      <c r="J54" s="38">
        <f t="shared" si="74"/>
        <v>3.778040141676505</v>
      </c>
      <c r="K54" s="38">
        <f t="shared" si="74"/>
        <v>7.9102715466351832</v>
      </c>
      <c r="L54" s="38">
        <f t="shared" si="74"/>
        <v>4.8406139315230226</v>
      </c>
      <c r="M54" s="38">
        <f t="shared" si="74"/>
        <v>4.4864226682408495</v>
      </c>
      <c r="N54" s="38">
        <f t="shared" si="74"/>
        <v>8.0283353010625742</v>
      </c>
      <c r="O54" s="39" t="s">
        <v>91</v>
      </c>
      <c r="P54" s="38">
        <f>IF(SUM(Q54:V54)&gt;100,"－",SUM(Q54:V54))</f>
        <v>100</v>
      </c>
      <c r="Q54" s="38">
        <f t="shared" ref="Q54:V54" si="75">Q263/$P53*100</f>
        <v>34.710743801652896</v>
      </c>
      <c r="R54" s="38">
        <f t="shared" si="75"/>
        <v>23.022432113341203</v>
      </c>
      <c r="S54" s="38">
        <f t="shared" si="75"/>
        <v>22.668240850059032</v>
      </c>
      <c r="T54" s="38">
        <f t="shared" si="75"/>
        <v>9.445100354191263</v>
      </c>
      <c r="U54" s="38">
        <f t="shared" si="75"/>
        <v>2.1251475796930341</v>
      </c>
      <c r="V54" s="38">
        <f t="shared" si="75"/>
        <v>8.0283353010625742</v>
      </c>
      <c r="W54" s="39" t="s">
        <v>91</v>
      </c>
    </row>
    <row r="55" spans="1:23" ht="15" customHeight="1" x14ac:dyDescent="0.15">
      <c r="A55" s="13"/>
      <c r="B55" s="14" t="s">
        <v>4</v>
      </c>
      <c r="C55" s="131" t="s">
        <v>478</v>
      </c>
      <c r="D55" s="28">
        <f t="shared" ref="D55:D66" si="76">D265</f>
        <v>77</v>
      </c>
      <c r="E55" s="15">
        <f t="shared" ref="E55:N55" si="77">IF($D55=0,0,E265/$D55*100)</f>
        <v>20.779220779220779</v>
      </c>
      <c r="F55" s="15">
        <f t="shared" si="77"/>
        <v>10.38961038961039</v>
      </c>
      <c r="G55" s="15">
        <f t="shared" si="77"/>
        <v>20.779220779220779</v>
      </c>
      <c r="H55" s="15">
        <f t="shared" si="77"/>
        <v>14.285714285714285</v>
      </c>
      <c r="I55" s="15">
        <f t="shared" si="77"/>
        <v>10.38961038961039</v>
      </c>
      <c r="J55" s="15">
        <f t="shared" si="77"/>
        <v>3.8961038961038961</v>
      </c>
      <c r="K55" s="15">
        <f t="shared" si="77"/>
        <v>10.38961038961039</v>
      </c>
      <c r="L55" s="15">
        <f t="shared" si="77"/>
        <v>5.1948051948051948</v>
      </c>
      <c r="M55" s="15">
        <f t="shared" si="77"/>
        <v>0</v>
      </c>
      <c r="N55" s="15">
        <f t="shared" si="77"/>
        <v>3.8961038961038961</v>
      </c>
      <c r="O55" s="43">
        <f t="shared" ref="O55:P66" si="78">O265</f>
        <v>4.5405405405405403</v>
      </c>
      <c r="P55" s="28">
        <f t="shared" si="78"/>
        <v>77</v>
      </c>
      <c r="Q55" s="15">
        <f t="shared" ref="Q55:V65" si="79">IF($P55=0,0,Q265/$P55*100)</f>
        <v>20.779220779220779</v>
      </c>
      <c r="R55" s="15">
        <f t="shared" si="79"/>
        <v>28.571428571428569</v>
      </c>
      <c r="S55" s="15">
        <f t="shared" si="79"/>
        <v>42.857142857142854</v>
      </c>
      <c r="T55" s="15">
        <f t="shared" si="79"/>
        <v>3.8961038961038961</v>
      </c>
      <c r="U55" s="15">
        <f t="shared" si="79"/>
        <v>0</v>
      </c>
      <c r="V55" s="15">
        <f t="shared" si="79"/>
        <v>3.8961038961038961</v>
      </c>
      <c r="W55" s="43">
        <f t="shared" ref="W55:W66" si="80">W265</f>
        <v>18.753398665513679</v>
      </c>
    </row>
    <row r="56" spans="1:23" ht="15" customHeight="1" x14ac:dyDescent="0.15">
      <c r="A56" s="13"/>
      <c r="B56" s="14"/>
      <c r="C56" s="131" t="s">
        <v>477</v>
      </c>
      <c r="D56" s="28">
        <f t="shared" si="76"/>
        <v>152</v>
      </c>
      <c r="E56" s="15">
        <f t="shared" ref="E56:N56" si="81">IF($D56=0,0,E266/$D56*100)</f>
        <v>19.078947368421055</v>
      </c>
      <c r="F56" s="15">
        <f t="shared" si="81"/>
        <v>12.5</v>
      </c>
      <c r="G56" s="15">
        <f t="shared" si="81"/>
        <v>15.789473684210526</v>
      </c>
      <c r="H56" s="15">
        <f t="shared" si="81"/>
        <v>13.157894736842104</v>
      </c>
      <c r="I56" s="15">
        <f t="shared" si="81"/>
        <v>8.5526315789473681</v>
      </c>
      <c r="J56" s="15">
        <f t="shared" si="81"/>
        <v>3.2894736842105261</v>
      </c>
      <c r="K56" s="15">
        <f t="shared" si="81"/>
        <v>10.526315789473683</v>
      </c>
      <c r="L56" s="15">
        <f t="shared" si="81"/>
        <v>6.5789473684210522</v>
      </c>
      <c r="M56" s="15">
        <f t="shared" si="81"/>
        <v>5.9210526315789469</v>
      </c>
      <c r="N56" s="15">
        <f t="shared" si="81"/>
        <v>4.6052631578947363</v>
      </c>
      <c r="O56" s="43">
        <f t="shared" si="78"/>
        <v>6.1517241379310343</v>
      </c>
      <c r="P56" s="28">
        <f t="shared" si="78"/>
        <v>152</v>
      </c>
      <c r="Q56" s="15">
        <f t="shared" si="79"/>
        <v>19.078947368421055</v>
      </c>
      <c r="R56" s="15">
        <f t="shared" si="79"/>
        <v>32.894736842105267</v>
      </c>
      <c r="S56" s="15">
        <f t="shared" si="79"/>
        <v>28.289473684210524</v>
      </c>
      <c r="T56" s="15">
        <f t="shared" si="79"/>
        <v>13.157894736842104</v>
      </c>
      <c r="U56" s="15">
        <f t="shared" si="79"/>
        <v>1.9736842105263157</v>
      </c>
      <c r="V56" s="15">
        <f t="shared" si="79"/>
        <v>4.6052631578947363</v>
      </c>
      <c r="W56" s="43">
        <f t="shared" si="80"/>
        <v>23.961744068051875</v>
      </c>
    </row>
    <row r="57" spans="1:23" ht="15" customHeight="1" x14ac:dyDescent="0.15">
      <c r="A57" s="13"/>
      <c r="B57" s="14"/>
      <c r="C57" s="131" t="s">
        <v>476</v>
      </c>
      <c r="D57" s="28">
        <f t="shared" si="76"/>
        <v>109</v>
      </c>
      <c r="E57" s="15">
        <f t="shared" ref="E57:N57" si="82">IF($D57=0,0,E267/$D57*100)</f>
        <v>31.192660550458719</v>
      </c>
      <c r="F57" s="15">
        <f t="shared" si="82"/>
        <v>10.091743119266056</v>
      </c>
      <c r="G57" s="15">
        <f t="shared" si="82"/>
        <v>17.431192660550458</v>
      </c>
      <c r="H57" s="15">
        <f t="shared" si="82"/>
        <v>8.2568807339449553</v>
      </c>
      <c r="I57" s="15">
        <f t="shared" si="82"/>
        <v>4.5871559633027523</v>
      </c>
      <c r="J57" s="15">
        <f t="shared" si="82"/>
        <v>3.669724770642202</v>
      </c>
      <c r="K57" s="15">
        <f t="shared" si="82"/>
        <v>9.1743119266055047</v>
      </c>
      <c r="L57" s="15">
        <f t="shared" si="82"/>
        <v>4.5871559633027523</v>
      </c>
      <c r="M57" s="15">
        <f t="shared" si="82"/>
        <v>5.5045871559633035</v>
      </c>
      <c r="N57" s="15">
        <f t="shared" si="82"/>
        <v>5.5045871559633035</v>
      </c>
      <c r="O57" s="43">
        <f t="shared" si="78"/>
        <v>5.0776699029126213</v>
      </c>
      <c r="P57" s="28">
        <f t="shared" si="78"/>
        <v>109</v>
      </c>
      <c r="Q57" s="15">
        <f t="shared" si="79"/>
        <v>31.192660550458719</v>
      </c>
      <c r="R57" s="15">
        <f t="shared" si="79"/>
        <v>28.440366972477065</v>
      </c>
      <c r="S57" s="15">
        <f t="shared" si="79"/>
        <v>20.183486238532112</v>
      </c>
      <c r="T57" s="15">
        <f t="shared" si="79"/>
        <v>12.844036697247708</v>
      </c>
      <c r="U57" s="15">
        <f t="shared" si="79"/>
        <v>1.834862385321101</v>
      </c>
      <c r="V57" s="15">
        <f t="shared" si="79"/>
        <v>5.5045871559633035</v>
      </c>
      <c r="W57" s="43">
        <f t="shared" si="80"/>
        <v>20.36400596737715</v>
      </c>
    </row>
    <row r="58" spans="1:23" ht="15" customHeight="1" x14ac:dyDescent="0.15">
      <c r="A58" s="13"/>
      <c r="B58" s="14"/>
      <c r="C58" s="131" t="s">
        <v>475</v>
      </c>
      <c r="D58" s="28">
        <f t="shared" si="76"/>
        <v>50</v>
      </c>
      <c r="E58" s="15">
        <f t="shared" ref="E58:N58" si="83">IF($D58=0,0,E268/$D58*100)</f>
        <v>52</v>
      </c>
      <c r="F58" s="15">
        <f t="shared" si="83"/>
        <v>6</v>
      </c>
      <c r="G58" s="15">
        <f t="shared" si="83"/>
        <v>8</v>
      </c>
      <c r="H58" s="15">
        <f t="shared" si="83"/>
        <v>14.000000000000002</v>
      </c>
      <c r="I58" s="15">
        <f t="shared" si="83"/>
        <v>4</v>
      </c>
      <c r="J58" s="15">
        <f t="shared" si="83"/>
        <v>0</v>
      </c>
      <c r="K58" s="15">
        <f t="shared" si="83"/>
        <v>4</v>
      </c>
      <c r="L58" s="15">
        <f t="shared" si="83"/>
        <v>2</v>
      </c>
      <c r="M58" s="15">
        <f t="shared" si="83"/>
        <v>6</v>
      </c>
      <c r="N58" s="15">
        <f t="shared" si="83"/>
        <v>4</v>
      </c>
      <c r="O58" s="43">
        <f t="shared" si="78"/>
        <v>3.8541666666666665</v>
      </c>
      <c r="P58" s="28">
        <f t="shared" si="78"/>
        <v>50</v>
      </c>
      <c r="Q58" s="15">
        <f t="shared" si="79"/>
        <v>52</v>
      </c>
      <c r="R58" s="15">
        <f t="shared" si="79"/>
        <v>20</v>
      </c>
      <c r="S58" s="15">
        <f t="shared" si="79"/>
        <v>14.000000000000002</v>
      </c>
      <c r="T58" s="15">
        <f t="shared" si="79"/>
        <v>8</v>
      </c>
      <c r="U58" s="15">
        <f t="shared" si="79"/>
        <v>2</v>
      </c>
      <c r="V58" s="15">
        <f t="shared" si="79"/>
        <v>4</v>
      </c>
      <c r="W58" s="43">
        <f t="shared" si="80"/>
        <v>14.202986713491981</v>
      </c>
    </row>
    <row r="59" spans="1:23" ht="15" customHeight="1" x14ac:dyDescent="0.15">
      <c r="A59" s="13"/>
      <c r="B59" s="14"/>
      <c r="C59" s="131" t="s">
        <v>474</v>
      </c>
      <c r="D59" s="28">
        <f t="shared" si="76"/>
        <v>29</v>
      </c>
      <c r="E59" s="15">
        <f t="shared" ref="E59:N59" si="84">IF($D59=0,0,E269/$D59*100)</f>
        <v>55.172413793103445</v>
      </c>
      <c r="F59" s="15">
        <f t="shared" si="84"/>
        <v>6.8965517241379306</v>
      </c>
      <c r="G59" s="15">
        <f t="shared" si="84"/>
        <v>13.793103448275861</v>
      </c>
      <c r="H59" s="15">
        <f t="shared" si="84"/>
        <v>0</v>
      </c>
      <c r="I59" s="15">
        <f t="shared" si="84"/>
        <v>0</v>
      </c>
      <c r="J59" s="15">
        <f t="shared" si="84"/>
        <v>0</v>
      </c>
      <c r="K59" s="15">
        <f t="shared" si="84"/>
        <v>3.4482758620689653</v>
      </c>
      <c r="L59" s="15">
        <f t="shared" si="84"/>
        <v>10.344827586206897</v>
      </c>
      <c r="M59" s="15">
        <f t="shared" si="84"/>
        <v>0</v>
      </c>
      <c r="N59" s="15">
        <f t="shared" si="84"/>
        <v>10.344827586206897</v>
      </c>
      <c r="O59" s="43">
        <f t="shared" si="78"/>
        <v>2.9230769230769229</v>
      </c>
      <c r="P59" s="28">
        <f t="shared" si="78"/>
        <v>29</v>
      </c>
      <c r="Q59" s="15">
        <f t="shared" si="79"/>
        <v>55.172413793103445</v>
      </c>
      <c r="R59" s="15">
        <f t="shared" si="79"/>
        <v>17.241379310344829</v>
      </c>
      <c r="S59" s="15">
        <f t="shared" si="79"/>
        <v>13.793103448275861</v>
      </c>
      <c r="T59" s="15">
        <f t="shared" si="79"/>
        <v>3.4482758620689653</v>
      </c>
      <c r="U59" s="15">
        <f t="shared" si="79"/>
        <v>0</v>
      </c>
      <c r="V59" s="15">
        <f t="shared" si="79"/>
        <v>10.344827586206897</v>
      </c>
      <c r="W59" s="43">
        <f t="shared" si="80"/>
        <v>10.266638998376369</v>
      </c>
    </row>
    <row r="60" spans="1:23" ht="15" customHeight="1" x14ac:dyDescent="0.15">
      <c r="A60" s="13"/>
      <c r="B60" s="14"/>
      <c r="C60" s="131" t="s">
        <v>473</v>
      </c>
      <c r="D60" s="28">
        <f t="shared" si="76"/>
        <v>16</v>
      </c>
      <c r="E60" s="15">
        <f t="shared" ref="E60:N60" si="85">IF($D60=0,0,E270/$D60*100)</f>
        <v>56.25</v>
      </c>
      <c r="F60" s="15">
        <f t="shared" si="85"/>
        <v>0</v>
      </c>
      <c r="G60" s="15">
        <f t="shared" si="85"/>
        <v>12.5</v>
      </c>
      <c r="H60" s="15">
        <f t="shared" si="85"/>
        <v>0</v>
      </c>
      <c r="I60" s="15">
        <f t="shared" si="85"/>
        <v>0</v>
      </c>
      <c r="J60" s="15">
        <f t="shared" si="85"/>
        <v>6.25</v>
      </c>
      <c r="K60" s="15">
        <f t="shared" si="85"/>
        <v>0</v>
      </c>
      <c r="L60" s="15">
        <f t="shared" si="85"/>
        <v>6.25</v>
      </c>
      <c r="M60" s="15">
        <f t="shared" si="85"/>
        <v>6.25</v>
      </c>
      <c r="N60" s="15">
        <f t="shared" si="85"/>
        <v>12.5</v>
      </c>
      <c r="O60" s="43">
        <f t="shared" si="78"/>
        <v>6.0714285714285712</v>
      </c>
      <c r="P60" s="28">
        <f t="shared" si="78"/>
        <v>16</v>
      </c>
      <c r="Q60" s="15">
        <f t="shared" si="79"/>
        <v>56.25</v>
      </c>
      <c r="R60" s="15">
        <f t="shared" si="79"/>
        <v>12.5</v>
      </c>
      <c r="S60" s="15">
        <f t="shared" si="79"/>
        <v>6.25</v>
      </c>
      <c r="T60" s="15">
        <f t="shared" si="79"/>
        <v>12.5</v>
      </c>
      <c r="U60" s="15">
        <f t="shared" si="79"/>
        <v>0</v>
      </c>
      <c r="V60" s="15">
        <f t="shared" si="79"/>
        <v>12.5</v>
      </c>
      <c r="W60" s="43">
        <f t="shared" si="80"/>
        <v>13.026157930339114</v>
      </c>
    </row>
    <row r="61" spans="1:23" ht="15" customHeight="1" x14ac:dyDescent="0.15">
      <c r="A61" s="13"/>
      <c r="B61" s="14"/>
      <c r="C61" s="131" t="s">
        <v>472</v>
      </c>
      <c r="D61" s="28">
        <f t="shared" si="76"/>
        <v>16</v>
      </c>
      <c r="E61" s="15">
        <f t="shared" ref="E61:N61" si="86">IF($D61=0,0,E271/$D61*100)</f>
        <v>68.75</v>
      </c>
      <c r="F61" s="15">
        <f t="shared" si="86"/>
        <v>0</v>
      </c>
      <c r="G61" s="15">
        <f t="shared" si="86"/>
        <v>12.5</v>
      </c>
      <c r="H61" s="15">
        <f t="shared" si="86"/>
        <v>0</v>
      </c>
      <c r="I61" s="15">
        <f t="shared" si="86"/>
        <v>0</v>
      </c>
      <c r="J61" s="15">
        <f t="shared" si="86"/>
        <v>0</v>
      </c>
      <c r="K61" s="15">
        <f t="shared" si="86"/>
        <v>6.25</v>
      </c>
      <c r="L61" s="15">
        <f t="shared" si="86"/>
        <v>6.25</v>
      </c>
      <c r="M61" s="15">
        <f t="shared" si="86"/>
        <v>0</v>
      </c>
      <c r="N61" s="15">
        <f t="shared" si="86"/>
        <v>6.25</v>
      </c>
      <c r="O61" s="43">
        <f t="shared" si="78"/>
        <v>2.2666666666666666</v>
      </c>
      <c r="P61" s="28">
        <f t="shared" si="78"/>
        <v>16</v>
      </c>
      <c r="Q61" s="15">
        <f t="shared" si="79"/>
        <v>68.75</v>
      </c>
      <c r="R61" s="15">
        <f t="shared" si="79"/>
        <v>6.25</v>
      </c>
      <c r="S61" s="15">
        <f t="shared" si="79"/>
        <v>6.25</v>
      </c>
      <c r="T61" s="15">
        <f t="shared" si="79"/>
        <v>6.25</v>
      </c>
      <c r="U61" s="15">
        <f t="shared" si="79"/>
        <v>6.25</v>
      </c>
      <c r="V61" s="15">
        <f t="shared" si="79"/>
        <v>6.25</v>
      </c>
      <c r="W61" s="43">
        <f t="shared" si="80"/>
        <v>11.858555387967154</v>
      </c>
    </row>
    <row r="62" spans="1:23" ht="15" customHeight="1" x14ac:dyDescent="0.15">
      <c r="A62" s="13"/>
      <c r="B62" s="14"/>
      <c r="C62" s="131" t="s">
        <v>471</v>
      </c>
      <c r="D62" s="28">
        <f t="shared" si="76"/>
        <v>12</v>
      </c>
      <c r="E62" s="15">
        <f t="shared" ref="E62:N62" si="87">IF($D62=0,0,E272/$D62*100)</f>
        <v>58.333333333333336</v>
      </c>
      <c r="F62" s="15">
        <f t="shared" si="87"/>
        <v>16.666666666666664</v>
      </c>
      <c r="G62" s="15">
        <f t="shared" si="87"/>
        <v>8.3333333333333321</v>
      </c>
      <c r="H62" s="15">
        <f t="shared" si="87"/>
        <v>8.3333333333333321</v>
      </c>
      <c r="I62" s="15">
        <f t="shared" si="87"/>
        <v>0</v>
      </c>
      <c r="J62" s="15">
        <f t="shared" si="87"/>
        <v>8.3333333333333321</v>
      </c>
      <c r="K62" s="15">
        <f t="shared" si="87"/>
        <v>0</v>
      </c>
      <c r="L62" s="15">
        <f t="shared" si="87"/>
        <v>0</v>
      </c>
      <c r="M62" s="15">
        <f t="shared" si="87"/>
        <v>0</v>
      </c>
      <c r="N62" s="15">
        <f t="shared" si="87"/>
        <v>0</v>
      </c>
      <c r="O62" s="43">
        <f t="shared" si="78"/>
        <v>1.5</v>
      </c>
      <c r="P62" s="28">
        <f t="shared" si="78"/>
        <v>12</v>
      </c>
      <c r="Q62" s="15">
        <f t="shared" si="79"/>
        <v>58.333333333333336</v>
      </c>
      <c r="R62" s="15">
        <f t="shared" si="79"/>
        <v>25</v>
      </c>
      <c r="S62" s="15">
        <f t="shared" si="79"/>
        <v>16.666666666666664</v>
      </c>
      <c r="T62" s="15">
        <f t="shared" si="79"/>
        <v>0</v>
      </c>
      <c r="U62" s="15">
        <f t="shared" si="79"/>
        <v>0</v>
      </c>
      <c r="V62" s="15">
        <f t="shared" si="79"/>
        <v>0</v>
      </c>
      <c r="W62" s="43">
        <f t="shared" si="80"/>
        <v>5.6842030755074235</v>
      </c>
    </row>
    <row r="63" spans="1:23" ht="15" customHeight="1" x14ac:dyDescent="0.15">
      <c r="A63" s="13"/>
      <c r="B63" s="14"/>
      <c r="C63" s="131" t="s">
        <v>470</v>
      </c>
      <c r="D63" s="28">
        <f t="shared" si="76"/>
        <v>9</v>
      </c>
      <c r="E63" s="15">
        <f t="shared" ref="E63:N63" si="88">IF($D63=0,0,E273/$D63*100)</f>
        <v>88.888888888888886</v>
      </c>
      <c r="F63" s="15">
        <f t="shared" si="88"/>
        <v>0</v>
      </c>
      <c r="G63" s="15">
        <f t="shared" si="88"/>
        <v>0</v>
      </c>
      <c r="H63" s="15">
        <f t="shared" si="88"/>
        <v>0</v>
      </c>
      <c r="I63" s="15">
        <f t="shared" si="88"/>
        <v>0</v>
      </c>
      <c r="J63" s="15">
        <f t="shared" si="88"/>
        <v>11.111111111111111</v>
      </c>
      <c r="K63" s="15">
        <f t="shared" si="88"/>
        <v>0</v>
      </c>
      <c r="L63" s="15">
        <f t="shared" si="88"/>
        <v>0</v>
      </c>
      <c r="M63" s="15">
        <f t="shared" si="88"/>
        <v>0</v>
      </c>
      <c r="N63" s="15">
        <f t="shared" si="88"/>
        <v>0</v>
      </c>
      <c r="O63" s="43">
        <f t="shared" si="78"/>
        <v>0.88888888888888884</v>
      </c>
      <c r="P63" s="28">
        <f t="shared" si="78"/>
        <v>9</v>
      </c>
      <c r="Q63" s="15">
        <f t="shared" si="79"/>
        <v>88.888888888888886</v>
      </c>
      <c r="R63" s="15">
        <f t="shared" si="79"/>
        <v>0</v>
      </c>
      <c r="S63" s="15">
        <f t="shared" si="79"/>
        <v>11.111111111111111</v>
      </c>
      <c r="T63" s="15">
        <f t="shared" si="79"/>
        <v>0</v>
      </c>
      <c r="U63" s="15">
        <f t="shared" si="79"/>
        <v>0</v>
      </c>
      <c r="V63" s="15">
        <f t="shared" si="79"/>
        <v>0</v>
      </c>
      <c r="W63" s="43">
        <f t="shared" si="80"/>
        <v>3.5555555555555554</v>
      </c>
    </row>
    <row r="64" spans="1:23" ht="15" customHeight="1" x14ac:dyDescent="0.15">
      <c r="A64" s="13"/>
      <c r="B64" s="14"/>
      <c r="C64" s="131" t="s">
        <v>469</v>
      </c>
      <c r="D64" s="28">
        <f t="shared" si="76"/>
        <v>16</v>
      </c>
      <c r="E64" s="15">
        <f t="shared" ref="E64:N64" si="89">IF($D64=0,0,E274/$D64*100)</f>
        <v>93.75</v>
      </c>
      <c r="F64" s="15">
        <f t="shared" si="89"/>
        <v>0</v>
      </c>
      <c r="G64" s="15">
        <f t="shared" si="89"/>
        <v>0</v>
      </c>
      <c r="H64" s="15">
        <f t="shared" si="89"/>
        <v>0</v>
      </c>
      <c r="I64" s="15">
        <f t="shared" si="89"/>
        <v>0</v>
      </c>
      <c r="J64" s="15">
        <f t="shared" si="89"/>
        <v>0</v>
      </c>
      <c r="K64" s="15">
        <f t="shared" si="89"/>
        <v>6.25</v>
      </c>
      <c r="L64" s="15">
        <f t="shared" si="89"/>
        <v>0</v>
      </c>
      <c r="M64" s="15">
        <f t="shared" si="89"/>
        <v>0</v>
      </c>
      <c r="N64" s="15">
        <f t="shared" si="89"/>
        <v>0</v>
      </c>
      <c r="O64" s="43">
        <f t="shared" si="78"/>
        <v>0.875</v>
      </c>
      <c r="P64" s="28">
        <f t="shared" si="78"/>
        <v>16</v>
      </c>
      <c r="Q64" s="15">
        <f t="shared" si="79"/>
        <v>93.75</v>
      </c>
      <c r="R64" s="15">
        <f t="shared" si="79"/>
        <v>0</v>
      </c>
      <c r="S64" s="15">
        <f t="shared" si="79"/>
        <v>6.25</v>
      </c>
      <c r="T64" s="15">
        <f t="shared" si="79"/>
        <v>0</v>
      </c>
      <c r="U64" s="15">
        <f t="shared" si="79"/>
        <v>0</v>
      </c>
      <c r="V64" s="15">
        <f t="shared" si="79"/>
        <v>0</v>
      </c>
      <c r="W64" s="43">
        <f t="shared" si="80"/>
        <v>2.82258064516129</v>
      </c>
    </row>
    <row r="65" spans="1:23" ht="15" customHeight="1" x14ac:dyDescent="0.15">
      <c r="A65" s="13"/>
      <c r="B65" s="14"/>
      <c r="C65" s="129" t="s">
        <v>284</v>
      </c>
      <c r="D65" s="28">
        <f t="shared" si="76"/>
        <v>361</v>
      </c>
      <c r="E65" s="15">
        <f t="shared" ref="E65:N65" si="90">IF($D65=0,0,E275/$D65*100)</f>
        <v>34.072022160664822</v>
      </c>
      <c r="F65" s="15">
        <f t="shared" si="90"/>
        <v>7.4792243767313016</v>
      </c>
      <c r="G65" s="15">
        <f t="shared" si="90"/>
        <v>10.249307479224377</v>
      </c>
      <c r="H65" s="15">
        <f t="shared" si="90"/>
        <v>9.6952908587257625</v>
      </c>
      <c r="I65" s="15">
        <f t="shared" si="90"/>
        <v>4.1551246537396125</v>
      </c>
      <c r="J65" s="15">
        <f t="shared" si="90"/>
        <v>4.7091412742382275</v>
      </c>
      <c r="K65" s="15">
        <f t="shared" si="90"/>
        <v>7.7562326869806091</v>
      </c>
      <c r="L65" s="15">
        <f t="shared" si="90"/>
        <v>4.43213296398892</v>
      </c>
      <c r="M65" s="15">
        <f t="shared" si="90"/>
        <v>5.2631578947368416</v>
      </c>
      <c r="N65" s="15">
        <f t="shared" si="90"/>
        <v>12.18836565096953</v>
      </c>
      <c r="O65" s="43">
        <f t="shared" si="78"/>
        <v>5.4574132492113563</v>
      </c>
      <c r="P65" s="28">
        <f t="shared" si="78"/>
        <v>361</v>
      </c>
      <c r="Q65" s="15">
        <f t="shared" si="79"/>
        <v>34.072022160664822</v>
      </c>
      <c r="R65" s="15">
        <f t="shared" si="79"/>
        <v>19.667590027700832</v>
      </c>
      <c r="S65" s="15">
        <f t="shared" si="79"/>
        <v>21.329639889196674</v>
      </c>
      <c r="T65" s="15">
        <f t="shared" si="79"/>
        <v>9.6952908587257625</v>
      </c>
      <c r="U65" s="15">
        <f t="shared" si="79"/>
        <v>3.0470914127423825</v>
      </c>
      <c r="V65" s="15">
        <f t="shared" si="79"/>
        <v>12.18836565096953</v>
      </c>
      <c r="W65" s="43">
        <f t="shared" si="80"/>
        <v>19.746235950396684</v>
      </c>
    </row>
    <row r="66" spans="1:23" ht="15" customHeight="1" x14ac:dyDescent="0.15">
      <c r="A66" s="13"/>
      <c r="B66" s="281" t="s">
        <v>5</v>
      </c>
      <c r="C66" s="53" t="s">
        <v>90</v>
      </c>
      <c r="D66" s="8">
        <f t="shared" si="76"/>
        <v>994</v>
      </c>
      <c r="E66" s="8">
        <f t="shared" ref="E66:N66" si="91">E276</f>
        <v>603</v>
      </c>
      <c r="F66" s="8">
        <f t="shared" si="91"/>
        <v>52</v>
      </c>
      <c r="G66" s="8">
        <f t="shared" si="91"/>
        <v>64</v>
      </c>
      <c r="H66" s="8">
        <f t="shared" si="91"/>
        <v>55</v>
      </c>
      <c r="I66" s="8">
        <f t="shared" si="91"/>
        <v>35</v>
      </c>
      <c r="J66" s="8">
        <f t="shared" si="91"/>
        <v>31</v>
      </c>
      <c r="K66" s="8">
        <f t="shared" si="91"/>
        <v>50</v>
      </c>
      <c r="L66" s="8">
        <f t="shared" si="91"/>
        <v>22</v>
      </c>
      <c r="M66" s="8">
        <f t="shared" si="91"/>
        <v>32</v>
      </c>
      <c r="N66" s="8">
        <f t="shared" si="91"/>
        <v>50</v>
      </c>
      <c r="O66" s="42">
        <f t="shared" si="78"/>
        <v>2.9788135593220337</v>
      </c>
      <c r="P66" s="8">
        <f t="shared" si="78"/>
        <v>994</v>
      </c>
      <c r="Q66" s="8">
        <f t="shared" ref="Q66:V66" si="92">Q276</f>
        <v>603</v>
      </c>
      <c r="R66" s="8">
        <f t="shared" si="92"/>
        <v>152</v>
      </c>
      <c r="S66" s="8">
        <f t="shared" si="92"/>
        <v>125</v>
      </c>
      <c r="T66" s="8">
        <f t="shared" si="92"/>
        <v>48</v>
      </c>
      <c r="U66" s="8">
        <f t="shared" si="92"/>
        <v>15</v>
      </c>
      <c r="V66" s="8">
        <f t="shared" si="92"/>
        <v>51</v>
      </c>
      <c r="W66" s="42">
        <f t="shared" si="80"/>
        <v>10.364249628145442</v>
      </c>
    </row>
    <row r="67" spans="1:23" ht="15" customHeight="1" x14ac:dyDescent="0.15">
      <c r="A67" s="13"/>
      <c r="B67" s="282"/>
      <c r="C67" s="132"/>
      <c r="D67" s="38">
        <f>IF(SUM(E67:N67)&gt;100,"－",SUM(E67:N67))</f>
        <v>100</v>
      </c>
      <c r="E67" s="38">
        <f t="shared" ref="E67:N67" si="93">E276/$D66*100</f>
        <v>60.663983903420529</v>
      </c>
      <c r="F67" s="38">
        <f t="shared" si="93"/>
        <v>5.2313883299798798</v>
      </c>
      <c r="G67" s="38">
        <f t="shared" si="93"/>
        <v>6.4386317907444672</v>
      </c>
      <c r="H67" s="38">
        <f t="shared" si="93"/>
        <v>5.5331991951710267</v>
      </c>
      <c r="I67" s="38">
        <f t="shared" si="93"/>
        <v>3.5211267605633805</v>
      </c>
      <c r="J67" s="38">
        <f t="shared" si="93"/>
        <v>3.1187122736418509</v>
      </c>
      <c r="K67" s="38">
        <f t="shared" si="93"/>
        <v>5.0301810865191152</v>
      </c>
      <c r="L67" s="38">
        <f t="shared" si="93"/>
        <v>2.2132796780684103</v>
      </c>
      <c r="M67" s="38">
        <f t="shared" si="93"/>
        <v>3.2193158953722336</v>
      </c>
      <c r="N67" s="38">
        <f t="shared" si="93"/>
        <v>5.0301810865191152</v>
      </c>
      <c r="O67" s="39" t="s">
        <v>91</v>
      </c>
      <c r="P67" s="38">
        <f>IF(SUM(Q67:V67)&gt;100,"－",SUM(Q67:V67))</f>
        <v>100</v>
      </c>
      <c r="Q67" s="38">
        <f t="shared" ref="Q67:V67" si="94">Q276/$P66*100</f>
        <v>60.663983903420529</v>
      </c>
      <c r="R67" s="38">
        <f t="shared" si="94"/>
        <v>15.291750503018109</v>
      </c>
      <c r="S67" s="38">
        <f t="shared" si="94"/>
        <v>12.575452716297786</v>
      </c>
      <c r="T67" s="38">
        <f t="shared" si="94"/>
        <v>4.8289738430583498</v>
      </c>
      <c r="U67" s="38">
        <f t="shared" si="94"/>
        <v>1.5090543259557343</v>
      </c>
      <c r="V67" s="38">
        <f t="shared" si="94"/>
        <v>5.1307847082494975</v>
      </c>
      <c r="W67" s="39" t="s">
        <v>91</v>
      </c>
    </row>
    <row r="68" spans="1:23" ht="15" customHeight="1" x14ac:dyDescent="0.15">
      <c r="A68" s="13"/>
      <c r="B68" s="282"/>
      <c r="C68" s="131" t="s">
        <v>478</v>
      </c>
      <c r="D68" s="28">
        <f t="shared" ref="D68:D79" si="95">D278</f>
        <v>15</v>
      </c>
      <c r="E68" s="15">
        <f t="shared" ref="E68:N68" si="96">IF($D68=0,0,E278/$D68*100)</f>
        <v>33.333333333333329</v>
      </c>
      <c r="F68" s="15">
        <f t="shared" si="96"/>
        <v>20</v>
      </c>
      <c r="G68" s="15">
        <f t="shared" si="96"/>
        <v>6.666666666666667</v>
      </c>
      <c r="H68" s="15">
        <f t="shared" si="96"/>
        <v>13.333333333333334</v>
      </c>
      <c r="I68" s="15">
        <f t="shared" si="96"/>
        <v>6.666666666666667</v>
      </c>
      <c r="J68" s="15">
        <f t="shared" si="96"/>
        <v>6.666666666666667</v>
      </c>
      <c r="K68" s="15">
        <f t="shared" si="96"/>
        <v>0</v>
      </c>
      <c r="L68" s="15">
        <f t="shared" si="96"/>
        <v>6.666666666666667</v>
      </c>
      <c r="M68" s="15">
        <f t="shared" si="96"/>
        <v>0</v>
      </c>
      <c r="N68" s="15">
        <f t="shared" si="96"/>
        <v>6.666666666666667</v>
      </c>
      <c r="O68" s="43">
        <f t="shared" ref="O68:P79" si="97">O278</f>
        <v>3.0714285714285716</v>
      </c>
      <c r="P68" s="28">
        <f t="shared" si="97"/>
        <v>15</v>
      </c>
      <c r="Q68" s="15">
        <f t="shared" ref="Q68:V78" si="98">IF($P68=0,0,Q278/$P68*100)</f>
        <v>33.333333333333329</v>
      </c>
      <c r="R68" s="15">
        <f t="shared" si="98"/>
        <v>26.666666666666668</v>
      </c>
      <c r="S68" s="15">
        <f t="shared" si="98"/>
        <v>26.666666666666668</v>
      </c>
      <c r="T68" s="15">
        <f t="shared" si="98"/>
        <v>6.666666666666667</v>
      </c>
      <c r="U68" s="15">
        <f t="shared" si="98"/>
        <v>0</v>
      </c>
      <c r="V68" s="15">
        <f t="shared" si="98"/>
        <v>6.666666666666667</v>
      </c>
      <c r="W68" s="43">
        <f t="shared" ref="W68:W79" si="99">W278</f>
        <v>17.316780963397502</v>
      </c>
    </row>
    <row r="69" spans="1:23" ht="15" customHeight="1" x14ac:dyDescent="0.15">
      <c r="A69" s="13"/>
      <c r="B69" s="282"/>
      <c r="C69" s="131" t="s">
        <v>477</v>
      </c>
      <c r="D69" s="28">
        <f t="shared" si="95"/>
        <v>64</v>
      </c>
      <c r="E69" s="15">
        <f t="shared" ref="E69:N69" si="100">IF($D69=0,0,E279/$D69*100)</f>
        <v>40.625</v>
      </c>
      <c r="F69" s="15">
        <f t="shared" si="100"/>
        <v>4.6875</v>
      </c>
      <c r="G69" s="15">
        <f t="shared" si="100"/>
        <v>17.1875</v>
      </c>
      <c r="H69" s="15">
        <f t="shared" si="100"/>
        <v>12.5</v>
      </c>
      <c r="I69" s="15">
        <f t="shared" si="100"/>
        <v>6.25</v>
      </c>
      <c r="J69" s="15">
        <f t="shared" si="100"/>
        <v>6.25</v>
      </c>
      <c r="K69" s="15">
        <f t="shared" si="100"/>
        <v>7.8125</v>
      </c>
      <c r="L69" s="15">
        <f t="shared" si="100"/>
        <v>3.125</v>
      </c>
      <c r="M69" s="15">
        <f t="shared" si="100"/>
        <v>1.5625</v>
      </c>
      <c r="N69" s="15">
        <f t="shared" si="100"/>
        <v>0</v>
      </c>
      <c r="O69" s="43">
        <f t="shared" si="97"/>
        <v>3.734375</v>
      </c>
      <c r="P69" s="28">
        <f t="shared" si="97"/>
        <v>64</v>
      </c>
      <c r="Q69" s="15">
        <f t="shared" si="98"/>
        <v>40.625</v>
      </c>
      <c r="R69" s="15">
        <f t="shared" si="98"/>
        <v>25</v>
      </c>
      <c r="S69" s="15">
        <f t="shared" si="98"/>
        <v>26.5625</v>
      </c>
      <c r="T69" s="15">
        <f t="shared" si="98"/>
        <v>7.8125</v>
      </c>
      <c r="U69" s="15">
        <f t="shared" si="98"/>
        <v>0</v>
      </c>
      <c r="V69" s="15">
        <f t="shared" si="98"/>
        <v>0</v>
      </c>
      <c r="W69" s="43">
        <f t="shared" si="99"/>
        <v>15.241556027194886</v>
      </c>
    </row>
    <row r="70" spans="1:23" ht="15" customHeight="1" x14ac:dyDescent="0.15">
      <c r="A70" s="13"/>
      <c r="B70" s="282"/>
      <c r="C70" s="131" t="s">
        <v>476</v>
      </c>
      <c r="D70" s="28">
        <f t="shared" si="95"/>
        <v>130</v>
      </c>
      <c r="E70" s="15">
        <f t="shared" ref="E70:N70" si="101">IF($D70=0,0,E280/$D70*100)</f>
        <v>48.46153846153846</v>
      </c>
      <c r="F70" s="15">
        <f t="shared" si="101"/>
        <v>6.1538461538461542</v>
      </c>
      <c r="G70" s="15">
        <f t="shared" si="101"/>
        <v>6.1538461538461542</v>
      </c>
      <c r="H70" s="15">
        <f t="shared" si="101"/>
        <v>10.76923076923077</v>
      </c>
      <c r="I70" s="15">
        <f t="shared" si="101"/>
        <v>5.384615384615385</v>
      </c>
      <c r="J70" s="15">
        <f t="shared" si="101"/>
        <v>5.384615384615385</v>
      </c>
      <c r="K70" s="15">
        <f t="shared" si="101"/>
        <v>6.1538461538461542</v>
      </c>
      <c r="L70" s="15">
        <f t="shared" si="101"/>
        <v>1.5384615384615385</v>
      </c>
      <c r="M70" s="15">
        <f t="shared" si="101"/>
        <v>4.6153846153846159</v>
      </c>
      <c r="N70" s="15">
        <f t="shared" si="101"/>
        <v>5.384615384615385</v>
      </c>
      <c r="O70" s="43">
        <f t="shared" si="97"/>
        <v>4.1219512195121952</v>
      </c>
      <c r="P70" s="28">
        <f t="shared" si="97"/>
        <v>130</v>
      </c>
      <c r="Q70" s="15">
        <f t="shared" si="98"/>
        <v>48.46153846153846</v>
      </c>
      <c r="R70" s="15">
        <f t="shared" si="98"/>
        <v>20</v>
      </c>
      <c r="S70" s="15">
        <f t="shared" si="98"/>
        <v>16.923076923076923</v>
      </c>
      <c r="T70" s="15">
        <f t="shared" si="98"/>
        <v>6.1538461538461542</v>
      </c>
      <c r="U70" s="15">
        <f t="shared" si="98"/>
        <v>3.0769230769230771</v>
      </c>
      <c r="V70" s="15">
        <f t="shared" si="98"/>
        <v>5.384615384615385</v>
      </c>
      <c r="W70" s="43">
        <f t="shared" si="99"/>
        <v>14.563257849769737</v>
      </c>
    </row>
    <row r="71" spans="1:23" ht="15" customHeight="1" x14ac:dyDescent="0.15">
      <c r="A71" s="13"/>
      <c r="B71" s="128"/>
      <c r="C71" s="131" t="s">
        <v>475</v>
      </c>
      <c r="D71" s="28">
        <f t="shared" si="95"/>
        <v>135</v>
      </c>
      <c r="E71" s="15">
        <f t="shared" ref="E71:N71" si="102">IF($D71=0,0,E281/$D71*100)</f>
        <v>52.592592592592588</v>
      </c>
      <c r="F71" s="15">
        <f t="shared" si="102"/>
        <v>10.37037037037037</v>
      </c>
      <c r="G71" s="15">
        <f t="shared" si="102"/>
        <v>5.1851851851851851</v>
      </c>
      <c r="H71" s="15">
        <f t="shared" si="102"/>
        <v>10.37037037037037</v>
      </c>
      <c r="I71" s="15">
        <f t="shared" si="102"/>
        <v>4.4444444444444446</v>
      </c>
      <c r="J71" s="15">
        <f t="shared" si="102"/>
        <v>2.9629629629629632</v>
      </c>
      <c r="K71" s="15">
        <f t="shared" si="102"/>
        <v>3.7037037037037033</v>
      </c>
      <c r="L71" s="15">
        <f t="shared" si="102"/>
        <v>2.9629629629629632</v>
      </c>
      <c r="M71" s="15">
        <f t="shared" si="102"/>
        <v>4.4444444444444446</v>
      </c>
      <c r="N71" s="15">
        <f t="shared" si="102"/>
        <v>2.9629629629629632</v>
      </c>
      <c r="O71" s="43">
        <f t="shared" si="97"/>
        <v>3.4427480916030535</v>
      </c>
      <c r="P71" s="28">
        <f t="shared" si="97"/>
        <v>135</v>
      </c>
      <c r="Q71" s="15">
        <f t="shared" si="98"/>
        <v>52.592592592592588</v>
      </c>
      <c r="R71" s="15">
        <f t="shared" si="98"/>
        <v>20.74074074074074</v>
      </c>
      <c r="S71" s="15">
        <f t="shared" si="98"/>
        <v>14.814814814814813</v>
      </c>
      <c r="T71" s="15">
        <f t="shared" si="98"/>
        <v>5.9259259259259265</v>
      </c>
      <c r="U71" s="15">
        <f t="shared" si="98"/>
        <v>2.9629629629629632</v>
      </c>
      <c r="V71" s="15">
        <f t="shared" si="98"/>
        <v>2.9629629629629632</v>
      </c>
      <c r="W71" s="43">
        <f t="shared" si="99"/>
        <v>12.806417295054223</v>
      </c>
    </row>
    <row r="72" spans="1:23" ht="15" customHeight="1" x14ac:dyDescent="0.15">
      <c r="A72" s="13"/>
      <c r="B72" s="128"/>
      <c r="C72" s="131" t="s">
        <v>474</v>
      </c>
      <c r="D72" s="28">
        <f t="shared" si="95"/>
        <v>98</v>
      </c>
      <c r="E72" s="15">
        <f t="shared" ref="E72:N72" si="103">IF($D72=0,0,E282/$D72*100)</f>
        <v>75.510204081632651</v>
      </c>
      <c r="F72" s="15">
        <f t="shared" si="103"/>
        <v>2.0408163265306123</v>
      </c>
      <c r="G72" s="15">
        <f t="shared" si="103"/>
        <v>6.1224489795918364</v>
      </c>
      <c r="H72" s="15">
        <f t="shared" si="103"/>
        <v>3.0612244897959182</v>
      </c>
      <c r="I72" s="15">
        <f t="shared" si="103"/>
        <v>1.0204081632653061</v>
      </c>
      <c r="J72" s="15">
        <f t="shared" si="103"/>
        <v>1.0204081632653061</v>
      </c>
      <c r="K72" s="15">
        <f t="shared" si="103"/>
        <v>4.0816326530612246</v>
      </c>
      <c r="L72" s="15">
        <f t="shared" si="103"/>
        <v>2.0408163265306123</v>
      </c>
      <c r="M72" s="15">
        <f t="shared" si="103"/>
        <v>1.0204081632653061</v>
      </c>
      <c r="N72" s="15">
        <f t="shared" si="103"/>
        <v>4.0816326530612246</v>
      </c>
      <c r="O72" s="43">
        <f t="shared" si="97"/>
        <v>1.553191489361702</v>
      </c>
      <c r="P72" s="28">
        <f t="shared" si="97"/>
        <v>98</v>
      </c>
      <c r="Q72" s="15">
        <f t="shared" si="98"/>
        <v>75.510204081632651</v>
      </c>
      <c r="R72" s="15">
        <f t="shared" si="98"/>
        <v>13.26530612244898</v>
      </c>
      <c r="S72" s="15">
        <f t="shared" si="98"/>
        <v>4.0816326530612246</v>
      </c>
      <c r="T72" s="15">
        <f t="shared" si="98"/>
        <v>2.0408163265306123</v>
      </c>
      <c r="U72" s="15">
        <f t="shared" si="98"/>
        <v>1.0204081632653061</v>
      </c>
      <c r="V72" s="15">
        <f t="shared" si="98"/>
        <v>4.0816326530612246</v>
      </c>
      <c r="W72" s="43">
        <f t="shared" si="99"/>
        <v>5.2647514447815364</v>
      </c>
    </row>
    <row r="73" spans="1:23" ht="15" customHeight="1" x14ac:dyDescent="0.15">
      <c r="A73" s="13"/>
      <c r="B73" s="128"/>
      <c r="C73" s="131" t="s">
        <v>473</v>
      </c>
      <c r="D73" s="28">
        <f t="shared" si="95"/>
        <v>49</v>
      </c>
      <c r="E73" s="15">
        <f t="shared" ref="E73:N73" si="104">IF($D73=0,0,E283/$D73*100)</f>
        <v>75.510204081632651</v>
      </c>
      <c r="F73" s="15">
        <f t="shared" si="104"/>
        <v>8.1632653061224492</v>
      </c>
      <c r="G73" s="15">
        <f t="shared" si="104"/>
        <v>6.1224489795918364</v>
      </c>
      <c r="H73" s="15">
        <f t="shared" si="104"/>
        <v>0</v>
      </c>
      <c r="I73" s="15">
        <f t="shared" si="104"/>
        <v>0</v>
      </c>
      <c r="J73" s="15">
        <f t="shared" si="104"/>
        <v>2.0408163265306123</v>
      </c>
      <c r="K73" s="15">
        <f t="shared" si="104"/>
        <v>2.0408163265306123</v>
      </c>
      <c r="L73" s="15">
        <f t="shared" si="104"/>
        <v>2.0408163265306123</v>
      </c>
      <c r="M73" s="15">
        <f t="shared" si="104"/>
        <v>0</v>
      </c>
      <c r="N73" s="15">
        <f t="shared" si="104"/>
        <v>4.0816326530612246</v>
      </c>
      <c r="O73" s="43">
        <f t="shared" si="97"/>
        <v>1</v>
      </c>
      <c r="P73" s="28">
        <f t="shared" si="97"/>
        <v>49</v>
      </c>
      <c r="Q73" s="15">
        <f t="shared" si="98"/>
        <v>75.510204081632651</v>
      </c>
      <c r="R73" s="15">
        <f t="shared" si="98"/>
        <v>12.244897959183673</v>
      </c>
      <c r="S73" s="15">
        <f t="shared" si="98"/>
        <v>4.0816326530612246</v>
      </c>
      <c r="T73" s="15">
        <f t="shared" si="98"/>
        <v>4.0816326530612246</v>
      </c>
      <c r="U73" s="15">
        <f t="shared" si="98"/>
        <v>0</v>
      </c>
      <c r="V73" s="15">
        <f t="shared" si="98"/>
        <v>4.0816326530612246</v>
      </c>
      <c r="W73" s="43">
        <f t="shared" si="99"/>
        <v>5.1769874085103655</v>
      </c>
    </row>
    <row r="74" spans="1:23" ht="15" customHeight="1" x14ac:dyDescent="0.15">
      <c r="A74" s="13"/>
      <c r="B74" s="128"/>
      <c r="C74" s="131" t="s">
        <v>472</v>
      </c>
      <c r="D74" s="28">
        <f t="shared" si="95"/>
        <v>42</v>
      </c>
      <c r="E74" s="15">
        <f t="shared" ref="E74:N74" si="105">IF($D74=0,0,E284/$D74*100)</f>
        <v>83.333333333333343</v>
      </c>
      <c r="F74" s="15">
        <f t="shared" si="105"/>
        <v>7.1428571428571423</v>
      </c>
      <c r="G74" s="15">
        <f t="shared" si="105"/>
        <v>2.3809523809523809</v>
      </c>
      <c r="H74" s="15">
        <f t="shared" si="105"/>
        <v>0</v>
      </c>
      <c r="I74" s="15">
        <f t="shared" si="105"/>
        <v>0</v>
      </c>
      <c r="J74" s="15">
        <f t="shared" si="105"/>
        <v>2.3809523809523809</v>
      </c>
      <c r="K74" s="15">
        <f t="shared" si="105"/>
        <v>2.3809523809523809</v>
      </c>
      <c r="L74" s="15">
        <f t="shared" si="105"/>
        <v>0</v>
      </c>
      <c r="M74" s="15">
        <f t="shared" si="105"/>
        <v>2.3809523809523809</v>
      </c>
      <c r="N74" s="15">
        <f t="shared" si="105"/>
        <v>0</v>
      </c>
      <c r="O74" s="43">
        <f t="shared" si="97"/>
        <v>2.0952380952380953</v>
      </c>
      <c r="P74" s="28">
        <f t="shared" si="97"/>
        <v>42</v>
      </c>
      <c r="Q74" s="15">
        <f t="shared" si="98"/>
        <v>83.333333333333343</v>
      </c>
      <c r="R74" s="15">
        <f t="shared" si="98"/>
        <v>9.5238095238095237</v>
      </c>
      <c r="S74" s="15">
        <f t="shared" si="98"/>
        <v>2.3809523809523809</v>
      </c>
      <c r="T74" s="15">
        <f t="shared" si="98"/>
        <v>2.3809523809523809</v>
      </c>
      <c r="U74" s="15">
        <f t="shared" si="98"/>
        <v>2.3809523809523809</v>
      </c>
      <c r="V74" s="15">
        <f t="shared" si="98"/>
        <v>0</v>
      </c>
      <c r="W74" s="43">
        <f t="shared" si="99"/>
        <v>5.1723082529534148</v>
      </c>
    </row>
    <row r="75" spans="1:23" ht="15" customHeight="1" x14ac:dyDescent="0.15">
      <c r="A75" s="13"/>
      <c r="B75" s="128"/>
      <c r="C75" s="131" t="s">
        <v>471</v>
      </c>
      <c r="D75" s="28">
        <f t="shared" si="95"/>
        <v>26</v>
      </c>
      <c r="E75" s="15">
        <f t="shared" ref="E75:N75" si="106">IF($D75=0,0,E285/$D75*100)</f>
        <v>88.461538461538453</v>
      </c>
      <c r="F75" s="15">
        <f t="shared" si="106"/>
        <v>0</v>
      </c>
      <c r="G75" s="15">
        <f t="shared" si="106"/>
        <v>0</v>
      </c>
      <c r="H75" s="15">
        <f t="shared" si="106"/>
        <v>0</v>
      </c>
      <c r="I75" s="15">
        <f t="shared" si="106"/>
        <v>7.6923076923076925</v>
      </c>
      <c r="J75" s="15">
        <f t="shared" si="106"/>
        <v>0</v>
      </c>
      <c r="K75" s="15">
        <f t="shared" si="106"/>
        <v>3.8461538461538463</v>
      </c>
      <c r="L75" s="15">
        <f t="shared" si="106"/>
        <v>0</v>
      </c>
      <c r="M75" s="15">
        <f t="shared" si="106"/>
        <v>0</v>
      </c>
      <c r="N75" s="15">
        <f t="shared" si="106"/>
        <v>0</v>
      </c>
      <c r="O75" s="43">
        <f t="shared" si="97"/>
        <v>0.88461538461538458</v>
      </c>
      <c r="P75" s="28">
        <f t="shared" si="97"/>
        <v>26</v>
      </c>
      <c r="Q75" s="15">
        <f t="shared" si="98"/>
        <v>88.461538461538453</v>
      </c>
      <c r="R75" s="15">
        <f t="shared" si="98"/>
        <v>3.8461538461538463</v>
      </c>
      <c r="S75" s="15">
        <f t="shared" si="98"/>
        <v>7.6923076923076925</v>
      </c>
      <c r="T75" s="15">
        <f t="shared" si="98"/>
        <v>0</v>
      </c>
      <c r="U75" s="15">
        <f t="shared" si="98"/>
        <v>0</v>
      </c>
      <c r="V75" s="15">
        <f t="shared" si="98"/>
        <v>0</v>
      </c>
      <c r="W75" s="43">
        <f t="shared" si="99"/>
        <v>3.4413503163503161</v>
      </c>
    </row>
    <row r="76" spans="1:23" ht="15" customHeight="1" x14ac:dyDescent="0.15">
      <c r="A76" s="13"/>
      <c r="B76" s="128"/>
      <c r="C76" s="131" t="s">
        <v>470</v>
      </c>
      <c r="D76" s="28">
        <f t="shared" si="95"/>
        <v>3</v>
      </c>
      <c r="E76" s="15">
        <f t="shared" ref="E76:N76" si="107">IF($D76=0,0,E286/$D76*100)</f>
        <v>100</v>
      </c>
      <c r="F76" s="15">
        <f t="shared" si="107"/>
        <v>0</v>
      </c>
      <c r="G76" s="15">
        <f t="shared" si="107"/>
        <v>0</v>
      </c>
      <c r="H76" s="15">
        <f t="shared" si="107"/>
        <v>0</v>
      </c>
      <c r="I76" s="15">
        <f t="shared" si="107"/>
        <v>0</v>
      </c>
      <c r="J76" s="15">
        <f t="shared" si="107"/>
        <v>0</v>
      </c>
      <c r="K76" s="15">
        <f t="shared" si="107"/>
        <v>0</v>
      </c>
      <c r="L76" s="15">
        <f t="shared" si="107"/>
        <v>0</v>
      </c>
      <c r="M76" s="15">
        <f t="shared" si="107"/>
        <v>0</v>
      </c>
      <c r="N76" s="15">
        <f t="shared" si="107"/>
        <v>0</v>
      </c>
      <c r="O76" s="43">
        <f t="shared" si="97"/>
        <v>0</v>
      </c>
      <c r="P76" s="28">
        <f t="shared" si="97"/>
        <v>3</v>
      </c>
      <c r="Q76" s="15">
        <f t="shared" si="98"/>
        <v>100</v>
      </c>
      <c r="R76" s="15">
        <f t="shared" si="98"/>
        <v>0</v>
      </c>
      <c r="S76" s="15">
        <f t="shared" si="98"/>
        <v>0</v>
      </c>
      <c r="T76" s="15">
        <f t="shared" si="98"/>
        <v>0</v>
      </c>
      <c r="U76" s="15">
        <f t="shared" si="98"/>
        <v>0</v>
      </c>
      <c r="V76" s="15">
        <f t="shared" si="98"/>
        <v>0</v>
      </c>
      <c r="W76" s="43">
        <f t="shared" si="99"/>
        <v>0</v>
      </c>
    </row>
    <row r="77" spans="1:23" ht="15" customHeight="1" x14ac:dyDescent="0.15">
      <c r="A77" s="13"/>
      <c r="B77" s="128"/>
      <c r="C77" s="131" t="s">
        <v>469</v>
      </c>
      <c r="D77" s="28">
        <f t="shared" si="95"/>
        <v>10</v>
      </c>
      <c r="E77" s="15">
        <f t="shared" ref="E77:N77" si="108">IF($D77=0,0,E287/$D77*100)</f>
        <v>100</v>
      </c>
      <c r="F77" s="15">
        <f t="shared" si="108"/>
        <v>0</v>
      </c>
      <c r="G77" s="15">
        <f t="shared" si="108"/>
        <v>0</v>
      </c>
      <c r="H77" s="15">
        <f t="shared" si="108"/>
        <v>0</v>
      </c>
      <c r="I77" s="15">
        <f t="shared" si="108"/>
        <v>0</v>
      </c>
      <c r="J77" s="15">
        <f t="shared" si="108"/>
        <v>0</v>
      </c>
      <c r="K77" s="15">
        <f t="shared" si="108"/>
        <v>0</v>
      </c>
      <c r="L77" s="15">
        <f t="shared" si="108"/>
        <v>0</v>
      </c>
      <c r="M77" s="15">
        <f t="shared" si="108"/>
        <v>0</v>
      </c>
      <c r="N77" s="15">
        <f t="shared" si="108"/>
        <v>0</v>
      </c>
      <c r="O77" s="43">
        <f t="shared" si="97"/>
        <v>0</v>
      </c>
      <c r="P77" s="28">
        <f t="shared" si="97"/>
        <v>10</v>
      </c>
      <c r="Q77" s="15">
        <f t="shared" si="98"/>
        <v>100</v>
      </c>
      <c r="R77" s="15">
        <f t="shared" si="98"/>
        <v>0</v>
      </c>
      <c r="S77" s="15">
        <f t="shared" si="98"/>
        <v>0</v>
      </c>
      <c r="T77" s="15">
        <f t="shared" si="98"/>
        <v>0</v>
      </c>
      <c r="U77" s="15">
        <f t="shared" si="98"/>
        <v>0</v>
      </c>
      <c r="V77" s="15">
        <f t="shared" si="98"/>
        <v>0</v>
      </c>
      <c r="W77" s="43">
        <f t="shared" si="99"/>
        <v>0</v>
      </c>
    </row>
    <row r="78" spans="1:23" ht="15" customHeight="1" x14ac:dyDescent="0.15">
      <c r="A78" s="130"/>
      <c r="B78" s="77"/>
      <c r="C78" s="129" t="s">
        <v>284</v>
      </c>
      <c r="D78" s="29">
        <f t="shared" si="95"/>
        <v>422</v>
      </c>
      <c r="E78" s="9">
        <f t="shared" ref="E78:N78" si="109">IF($D78=0,0,E288/$D78*100)</f>
        <v>60.66350710900474</v>
      </c>
      <c r="F78" s="9">
        <f t="shared" si="109"/>
        <v>3.5545023696682465</v>
      </c>
      <c r="G78" s="9">
        <f t="shared" si="109"/>
        <v>6.3981042654028428</v>
      </c>
      <c r="H78" s="9">
        <f t="shared" si="109"/>
        <v>3.3175355450236967</v>
      </c>
      <c r="I78" s="9">
        <f t="shared" si="109"/>
        <v>3.3175355450236967</v>
      </c>
      <c r="J78" s="9">
        <f t="shared" si="109"/>
        <v>2.8436018957345972</v>
      </c>
      <c r="K78" s="9">
        <f t="shared" si="109"/>
        <v>5.9241706161137442</v>
      </c>
      <c r="L78" s="9">
        <f t="shared" si="109"/>
        <v>2.3696682464454977</v>
      </c>
      <c r="M78" s="9">
        <f t="shared" si="109"/>
        <v>4.028436018957346</v>
      </c>
      <c r="N78" s="9">
        <f t="shared" si="109"/>
        <v>7.5829383886255926</v>
      </c>
      <c r="O78" s="27">
        <f t="shared" si="97"/>
        <v>3.2512820512820513</v>
      </c>
      <c r="P78" s="29">
        <f t="shared" si="97"/>
        <v>422</v>
      </c>
      <c r="Q78" s="9">
        <f t="shared" si="98"/>
        <v>60.66350710900474</v>
      </c>
      <c r="R78" s="9">
        <f t="shared" si="98"/>
        <v>12.796208530805686</v>
      </c>
      <c r="S78" s="9">
        <f t="shared" si="98"/>
        <v>12.559241706161137</v>
      </c>
      <c r="T78" s="9">
        <f t="shared" si="98"/>
        <v>4.9763033175355451</v>
      </c>
      <c r="U78" s="9">
        <f t="shared" si="98"/>
        <v>1.1848341232227488</v>
      </c>
      <c r="V78" s="9">
        <f t="shared" si="98"/>
        <v>7.8199052132701423</v>
      </c>
      <c r="W78" s="27">
        <f t="shared" si="99"/>
        <v>10.390114139025016</v>
      </c>
    </row>
    <row r="79" spans="1:23" ht="15" customHeight="1" x14ac:dyDescent="0.15">
      <c r="A79" s="10" t="s">
        <v>304</v>
      </c>
      <c r="B79" s="24" t="s">
        <v>7</v>
      </c>
      <c r="C79" s="53" t="s">
        <v>90</v>
      </c>
      <c r="D79" s="8">
        <f t="shared" si="95"/>
        <v>1238</v>
      </c>
      <c r="E79" s="8">
        <f t="shared" ref="E79:N79" si="110">E289</f>
        <v>1018</v>
      </c>
      <c r="F79" s="8">
        <f t="shared" si="110"/>
        <v>27</v>
      </c>
      <c r="G79" s="8">
        <f t="shared" si="110"/>
        <v>32</v>
      </c>
      <c r="H79" s="8">
        <f t="shared" si="110"/>
        <v>21</v>
      </c>
      <c r="I79" s="8">
        <f t="shared" si="110"/>
        <v>15</v>
      </c>
      <c r="J79" s="8">
        <f t="shared" si="110"/>
        <v>9</v>
      </c>
      <c r="K79" s="8">
        <f t="shared" si="110"/>
        <v>23</v>
      </c>
      <c r="L79" s="8">
        <f t="shared" si="110"/>
        <v>12</v>
      </c>
      <c r="M79" s="8">
        <f t="shared" si="110"/>
        <v>23</v>
      </c>
      <c r="N79" s="8">
        <f t="shared" si="110"/>
        <v>58</v>
      </c>
      <c r="O79" s="42">
        <f t="shared" si="97"/>
        <v>1.3347457627118644</v>
      </c>
      <c r="P79" s="8">
        <f t="shared" si="97"/>
        <v>1238</v>
      </c>
      <c r="Q79" s="8">
        <f t="shared" ref="Q79:V79" si="111">Q289</f>
        <v>1016</v>
      </c>
      <c r="R79" s="8">
        <f t="shared" si="111"/>
        <v>99</v>
      </c>
      <c r="S79" s="8">
        <f t="shared" si="111"/>
        <v>44</v>
      </c>
      <c r="T79" s="8">
        <f t="shared" si="111"/>
        <v>16</v>
      </c>
      <c r="U79" s="8">
        <f t="shared" si="111"/>
        <v>3</v>
      </c>
      <c r="V79" s="8">
        <f t="shared" si="111"/>
        <v>60</v>
      </c>
      <c r="W79" s="42">
        <f t="shared" si="99"/>
        <v>2.9097583373133578</v>
      </c>
    </row>
    <row r="80" spans="1:23" ht="15" customHeight="1" x14ac:dyDescent="0.15">
      <c r="A80" s="13" t="s">
        <v>11</v>
      </c>
      <c r="B80" s="25" t="s">
        <v>8</v>
      </c>
      <c r="C80" s="132"/>
      <c r="D80" s="38">
        <f>IF(SUM(E80:N80)&gt;100,"－",SUM(E80:N80))</f>
        <v>100</v>
      </c>
      <c r="E80" s="38">
        <f t="shared" ref="E80:N80" si="112">E289/$D79*100</f>
        <v>82.229402261712437</v>
      </c>
      <c r="F80" s="38">
        <f t="shared" si="112"/>
        <v>2.1809369951534734</v>
      </c>
      <c r="G80" s="38">
        <f t="shared" si="112"/>
        <v>2.5848142164781907</v>
      </c>
      <c r="H80" s="38">
        <f t="shared" si="112"/>
        <v>1.6962843295638126</v>
      </c>
      <c r="I80" s="38">
        <f t="shared" si="112"/>
        <v>1.2116316639741518</v>
      </c>
      <c r="J80" s="38">
        <f t="shared" si="112"/>
        <v>0.72697899838449109</v>
      </c>
      <c r="K80" s="38">
        <f t="shared" si="112"/>
        <v>1.8578352180936994</v>
      </c>
      <c r="L80" s="38">
        <f t="shared" si="112"/>
        <v>0.96930533117932149</v>
      </c>
      <c r="M80" s="38">
        <f t="shared" si="112"/>
        <v>1.8578352180936994</v>
      </c>
      <c r="N80" s="38">
        <f t="shared" si="112"/>
        <v>4.6849757673667201</v>
      </c>
      <c r="O80" s="39" t="s">
        <v>91</v>
      </c>
      <c r="P80" s="38">
        <f>IF(SUM(Q80:V80)&gt;100,"－",SUM(Q80:V80))</f>
        <v>99.999999999999986</v>
      </c>
      <c r="Q80" s="38">
        <f t="shared" ref="Q80:V80" si="113">Q289/$P79*100</f>
        <v>82.067851373182549</v>
      </c>
      <c r="R80" s="38">
        <f t="shared" si="113"/>
        <v>7.9967689822294021</v>
      </c>
      <c r="S80" s="38">
        <f t="shared" si="113"/>
        <v>3.5541195476575123</v>
      </c>
      <c r="T80" s="38">
        <f t="shared" si="113"/>
        <v>1.2924071082390953</v>
      </c>
      <c r="U80" s="38">
        <f t="shared" si="113"/>
        <v>0.24232633279483037</v>
      </c>
      <c r="V80" s="38">
        <f t="shared" si="113"/>
        <v>4.8465266558966071</v>
      </c>
      <c r="W80" s="39" t="s">
        <v>91</v>
      </c>
    </row>
    <row r="81" spans="1:23" ht="15" customHeight="1" x14ac:dyDescent="0.15">
      <c r="A81" s="13"/>
      <c r="B81" s="25" t="s">
        <v>9</v>
      </c>
      <c r="C81" s="131" t="s">
        <v>303</v>
      </c>
      <c r="D81" s="28">
        <f t="shared" ref="D81:D91" si="114">D291</f>
        <v>3</v>
      </c>
      <c r="E81" s="15">
        <f t="shared" ref="E81:N81" si="115">IF($D81=0,0,E291/$D81*100)</f>
        <v>66.666666666666657</v>
      </c>
      <c r="F81" s="15">
        <f t="shared" si="115"/>
        <v>0</v>
      </c>
      <c r="G81" s="15">
        <f t="shared" si="115"/>
        <v>33.333333333333329</v>
      </c>
      <c r="H81" s="15">
        <f t="shared" si="115"/>
        <v>0</v>
      </c>
      <c r="I81" s="15">
        <f t="shared" si="115"/>
        <v>0</v>
      </c>
      <c r="J81" s="15">
        <f t="shared" si="115"/>
        <v>0</v>
      </c>
      <c r="K81" s="15">
        <f t="shared" si="115"/>
        <v>0</v>
      </c>
      <c r="L81" s="15">
        <f t="shared" si="115"/>
        <v>0</v>
      </c>
      <c r="M81" s="15">
        <f t="shared" si="115"/>
        <v>0</v>
      </c>
      <c r="N81" s="15">
        <f t="shared" si="115"/>
        <v>0</v>
      </c>
      <c r="O81" s="43">
        <f t="shared" ref="O81:P91" si="116">O291</f>
        <v>0.66666666666666663</v>
      </c>
      <c r="P81" s="28">
        <f t="shared" si="116"/>
        <v>3</v>
      </c>
      <c r="Q81" s="15">
        <f t="shared" ref="Q81:V90" si="117">IF($P81=0,0,Q291/$P81*100)</f>
        <v>66.666666666666657</v>
      </c>
      <c r="R81" s="15">
        <f t="shared" si="117"/>
        <v>0</v>
      </c>
      <c r="S81" s="15">
        <f t="shared" si="117"/>
        <v>33.333333333333329</v>
      </c>
      <c r="T81" s="15">
        <f t="shared" si="117"/>
        <v>0</v>
      </c>
      <c r="U81" s="15">
        <f t="shared" si="117"/>
        <v>0</v>
      </c>
      <c r="V81" s="15">
        <f t="shared" si="117"/>
        <v>0</v>
      </c>
      <c r="W81" s="43">
        <f t="shared" ref="W81:W91" si="118">W291</f>
        <v>7.4074074074074074</v>
      </c>
    </row>
    <row r="82" spans="1:23" ht="15" customHeight="1" x14ac:dyDescent="0.15">
      <c r="A82" s="13"/>
      <c r="B82" s="25" t="s">
        <v>10</v>
      </c>
      <c r="C82" s="131" t="s">
        <v>302</v>
      </c>
      <c r="D82" s="28">
        <f t="shared" si="114"/>
        <v>26</v>
      </c>
      <c r="E82" s="15">
        <f t="shared" ref="E82:N82" si="119">IF($D82=0,0,E292/$D82*100)</f>
        <v>65.384615384615387</v>
      </c>
      <c r="F82" s="15">
        <f t="shared" si="119"/>
        <v>3.8461538461538463</v>
      </c>
      <c r="G82" s="15">
        <f t="shared" si="119"/>
        <v>19.230769230769234</v>
      </c>
      <c r="H82" s="15">
        <f t="shared" si="119"/>
        <v>0</v>
      </c>
      <c r="I82" s="15">
        <f t="shared" si="119"/>
        <v>0</v>
      </c>
      <c r="J82" s="15">
        <f t="shared" si="119"/>
        <v>0</v>
      </c>
      <c r="K82" s="15">
        <f t="shared" si="119"/>
        <v>3.8461538461538463</v>
      </c>
      <c r="L82" s="15">
        <f t="shared" si="119"/>
        <v>3.8461538461538463</v>
      </c>
      <c r="M82" s="15">
        <f t="shared" si="119"/>
        <v>0</v>
      </c>
      <c r="N82" s="15">
        <f t="shared" si="119"/>
        <v>3.8461538461538463</v>
      </c>
      <c r="O82" s="43">
        <f t="shared" si="116"/>
        <v>1.52</v>
      </c>
      <c r="P82" s="28">
        <f t="shared" si="116"/>
        <v>26</v>
      </c>
      <c r="Q82" s="15">
        <f t="shared" si="117"/>
        <v>65.384615384615387</v>
      </c>
      <c r="R82" s="15">
        <f t="shared" si="117"/>
        <v>15.384615384615385</v>
      </c>
      <c r="S82" s="15">
        <f t="shared" si="117"/>
        <v>7.6923076923076925</v>
      </c>
      <c r="T82" s="15">
        <f t="shared" si="117"/>
        <v>0</v>
      </c>
      <c r="U82" s="15">
        <f t="shared" si="117"/>
        <v>7.6923076923076925</v>
      </c>
      <c r="V82" s="15">
        <f t="shared" si="117"/>
        <v>3.8461538461538463</v>
      </c>
      <c r="W82" s="43">
        <f t="shared" si="118"/>
        <v>10.374195738901625</v>
      </c>
    </row>
    <row r="83" spans="1:23" ht="15" customHeight="1" x14ac:dyDescent="0.15">
      <c r="A83" s="13"/>
      <c r="B83" s="25"/>
      <c r="C83" s="131" t="s">
        <v>301</v>
      </c>
      <c r="D83" s="28">
        <f t="shared" si="114"/>
        <v>115</v>
      </c>
      <c r="E83" s="15">
        <f t="shared" ref="E83:N83" si="120">IF($D83=0,0,E293/$D83*100)</f>
        <v>73.043478260869563</v>
      </c>
      <c r="F83" s="15">
        <f t="shared" si="120"/>
        <v>3.4782608695652173</v>
      </c>
      <c r="G83" s="15">
        <f t="shared" si="120"/>
        <v>7.8260869565217401</v>
      </c>
      <c r="H83" s="15">
        <f t="shared" si="120"/>
        <v>3.4782608695652173</v>
      </c>
      <c r="I83" s="15">
        <f t="shared" si="120"/>
        <v>4.3478260869565215</v>
      </c>
      <c r="J83" s="15">
        <f t="shared" si="120"/>
        <v>1.7391304347826086</v>
      </c>
      <c r="K83" s="15">
        <f t="shared" si="120"/>
        <v>0</v>
      </c>
      <c r="L83" s="15">
        <f t="shared" si="120"/>
        <v>2.6086956521739131</v>
      </c>
      <c r="M83" s="15">
        <f t="shared" si="120"/>
        <v>0</v>
      </c>
      <c r="N83" s="15">
        <f t="shared" si="120"/>
        <v>3.4782608695652173</v>
      </c>
      <c r="O83" s="43">
        <f t="shared" si="116"/>
        <v>1.3063063063063063</v>
      </c>
      <c r="P83" s="28">
        <f t="shared" si="116"/>
        <v>115</v>
      </c>
      <c r="Q83" s="15">
        <f t="shared" si="117"/>
        <v>73.043478260869563</v>
      </c>
      <c r="R83" s="15">
        <f t="shared" si="117"/>
        <v>14.782608695652174</v>
      </c>
      <c r="S83" s="15">
        <f t="shared" si="117"/>
        <v>6.0869565217391308</v>
      </c>
      <c r="T83" s="15">
        <f t="shared" si="117"/>
        <v>2.6086956521739131</v>
      </c>
      <c r="U83" s="15">
        <f t="shared" si="117"/>
        <v>0</v>
      </c>
      <c r="V83" s="15">
        <f t="shared" si="117"/>
        <v>3.4782608695652173</v>
      </c>
      <c r="W83" s="43">
        <f t="shared" si="118"/>
        <v>5.5093752410949062</v>
      </c>
    </row>
    <row r="84" spans="1:23" ht="15" customHeight="1" x14ac:dyDescent="0.15">
      <c r="A84" s="13"/>
      <c r="B84" s="25"/>
      <c r="C84" s="131" t="s">
        <v>300</v>
      </c>
      <c r="D84" s="28">
        <f t="shared" si="114"/>
        <v>148</v>
      </c>
      <c r="E84" s="15">
        <f t="shared" ref="E84:N84" si="121">IF($D84=0,0,E294/$D84*100)</f>
        <v>78.378378378378372</v>
      </c>
      <c r="F84" s="15">
        <f t="shared" si="121"/>
        <v>6.756756756756757</v>
      </c>
      <c r="G84" s="15">
        <f t="shared" si="121"/>
        <v>2.0270270270270272</v>
      </c>
      <c r="H84" s="15">
        <f t="shared" si="121"/>
        <v>4.0540540540540544</v>
      </c>
      <c r="I84" s="15">
        <f t="shared" si="121"/>
        <v>1.3513513513513513</v>
      </c>
      <c r="J84" s="15">
        <f t="shared" si="121"/>
        <v>0</v>
      </c>
      <c r="K84" s="15">
        <f t="shared" si="121"/>
        <v>3.3783783783783785</v>
      </c>
      <c r="L84" s="15">
        <f t="shared" si="121"/>
        <v>1.3513513513513513</v>
      </c>
      <c r="M84" s="15">
        <f t="shared" si="121"/>
        <v>0</v>
      </c>
      <c r="N84" s="15">
        <f t="shared" si="121"/>
        <v>2.7027027027027026</v>
      </c>
      <c r="O84" s="43">
        <f t="shared" si="116"/>
        <v>1.0208333333333333</v>
      </c>
      <c r="P84" s="28">
        <f t="shared" si="116"/>
        <v>148</v>
      </c>
      <c r="Q84" s="15">
        <f t="shared" si="117"/>
        <v>78.378378378378372</v>
      </c>
      <c r="R84" s="15">
        <f t="shared" si="117"/>
        <v>13.513513513513514</v>
      </c>
      <c r="S84" s="15">
        <f t="shared" si="117"/>
        <v>3.3783783783783785</v>
      </c>
      <c r="T84" s="15">
        <f t="shared" si="117"/>
        <v>2.0270270270270272</v>
      </c>
      <c r="U84" s="15">
        <f t="shared" si="117"/>
        <v>0</v>
      </c>
      <c r="V84" s="15">
        <f t="shared" si="117"/>
        <v>2.7027027027027026</v>
      </c>
      <c r="W84" s="43">
        <f t="shared" si="118"/>
        <v>3.6064943929251316</v>
      </c>
    </row>
    <row r="85" spans="1:23" ht="15" customHeight="1" x14ac:dyDescent="0.15">
      <c r="A85" s="13"/>
      <c r="B85" s="25"/>
      <c r="C85" s="131" t="s">
        <v>299</v>
      </c>
      <c r="D85" s="28">
        <f t="shared" si="114"/>
        <v>194</v>
      </c>
      <c r="E85" s="15">
        <f t="shared" ref="E85:N85" si="122">IF($D85=0,0,E295/$D85*100)</f>
        <v>88.659793814432987</v>
      </c>
      <c r="F85" s="15">
        <f t="shared" si="122"/>
        <v>0.51546391752577314</v>
      </c>
      <c r="G85" s="15">
        <f t="shared" si="122"/>
        <v>1.5463917525773196</v>
      </c>
      <c r="H85" s="15">
        <f t="shared" si="122"/>
        <v>1.5463917525773196</v>
      </c>
      <c r="I85" s="15">
        <f t="shared" si="122"/>
        <v>0.51546391752577314</v>
      </c>
      <c r="J85" s="15">
        <f t="shared" si="122"/>
        <v>0.51546391752577314</v>
      </c>
      <c r="K85" s="15">
        <f t="shared" si="122"/>
        <v>2.0618556701030926</v>
      </c>
      <c r="L85" s="15">
        <f t="shared" si="122"/>
        <v>0</v>
      </c>
      <c r="M85" s="15">
        <f t="shared" si="122"/>
        <v>1.0309278350515463</v>
      </c>
      <c r="N85" s="15">
        <f t="shared" si="122"/>
        <v>3.608247422680412</v>
      </c>
      <c r="O85" s="43">
        <f t="shared" si="116"/>
        <v>0.78609625668449201</v>
      </c>
      <c r="P85" s="28">
        <f t="shared" si="116"/>
        <v>194</v>
      </c>
      <c r="Q85" s="15">
        <f t="shared" si="117"/>
        <v>88.659793814432987</v>
      </c>
      <c r="R85" s="15">
        <f t="shared" si="117"/>
        <v>4.1237113402061851</v>
      </c>
      <c r="S85" s="15">
        <f t="shared" si="117"/>
        <v>2.5773195876288657</v>
      </c>
      <c r="T85" s="15">
        <f t="shared" si="117"/>
        <v>1.0309278350515463</v>
      </c>
      <c r="U85" s="15">
        <f t="shared" si="117"/>
        <v>0</v>
      </c>
      <c r="V85" s="15">
        <f t="shared" si="117"/>
        <v>3.608247422680412</v>
      </c>
      <c r="W85" s="43">
        <f t="shared" si="118"/>
        <v>1.9670381198388978</v>
      </c>
    </row>
    <row r="86" spans="1:23" ht="15" customHeight="1" x14ac:dyDescent="0.15">
      <c r="A86" s="13"/>
      <c r="B86" s="25"/>
      <c r="C86" s="131" t="s">
        <v>298</v>
      </c>
      <c r="D86" s="28">
        <f t="shared" si="114"/>
        <v>283</v>
      </c>
      <c r="E86" s="15">
        <f t="shared" ref="E86:N86" si="123">IF($D86=0,0,E296/$D86*100)</f>
        <v>85.865724381625441</v>
      </c>
      <c r="F86" s="15">
        <f t="shared" si="123"/>
        <v>1.0600706713780919</v>
      </c>
      <c r="G86" s="15">
        <f t="shared" si="123"/>
        <v>1.4134275618374559</v>
      </c>
      <c r="H86" s="15">
        <f t="shared" si="123"/>
        <v>1.4134275618374559</v>
      </c>
      <c r="I86" s="15">
        <f t="shared" si="123"/>
        <v>1.0600706713780919</v>
      </c>
      <c r="J86" s="15">
        <f t="shared" si="123"/>
        <v>1.0600706713780919</v>
      </c>
      <c r="K86" s="15">
        <f t="shared" si="123"/>
        <v>1.0600706713780919</v>
      </c>
      <c r="L86" s="15">
        <f t="shared" si="123"/>
        <v>0.70671378091872794</v>
      </c>
      <c r="M86" s="15">
        <f t="shared" si="123"/>
        <v>1.4134275618374559</v>
      </c>
      <c r="N86" s="15">
        <f t="shared" si="123"/>
        <v>4.946996466431095</v>
      </c>
      <c r="O86" s="43">
        <f t="shared" si="116"/>
        <v>0.90706319702602234</v>
      </c>
      <c r="P86" s="28">
        <f t="shared" si="116"/>
        <v>283</v>
      </c>
      <c r="Q86" s="15">
        <f t="shared" si="117"/>
        <v>85.865724381625441</v>
      </c>
      <c r="R86" s="15">
        <f t="shared" si="117"/>
        <v>5.6537102473498235</v>
      </c>
      <c r="S86" s="15">
        <f t="shared" si="117"/>
        <v>2.4734982332155475</v>
      </c>
      <c r="T86" s="15">
        <f t="shared" si="117"/>
        <v>1.0600706713780919</v>
      </c>
      <c r="U86" s="15">
        <f t="shared" si="117"/>
        <v>0</v>
      </c>
      <c r="V86" s="15">
        <f t="shared" si="117"/>
        <v>4.946996466431095</v>
      </c>
      <c r="W86" s="43">
        <f t="shared" si="118"/>
        <v>1.8940664453128668</v>
      </c>
    </row>
    <row r="87" spans="1:23" ht="15" customHeight="1" x14ac:dyDescent="0.15">
      <c r="A87" s="13"/>
      <c r="B87" s="25"/>
      <c r="C87" s="131" t="s">
        <v>297</v>
      </c>
      <c r="D87" s="28">
        <f t="shared" si="114"/>
        <v>289</v>
      </c>
      <c r="E87" s="15">
        <f t="shared" ref="E87:N87" si="124">IF($D87=0,0,E297/$D87*100)</f>
        <v>85.813148788927336</v>
      </c>
      <c r="F87" s="15">
        <f t="shared" si="124"/>
        <v>1.7301038062283738</v>
      </c>
      <c r="G87" s="15">
        <f t="shared" si="124"/>
        <v>1.7301038062283738</v>
      </c>
      <c r="H87" s="15">
        <f t="shared" si="124"/>
        <v>1.0380622837370241</v>
      </c>
      <c r="I87" s="15">
        <f t="shared" si="124"/>
        <v>1.3840830449826991</v>
      </c>
      <c r="J87" s="15">
        <f t="shared" si="124"/>
        <v>0.69204152249134954</v>
      </c>
      <c r="K87" s="15">
        <f t="shared" si="124"/>
        <v>2.0761245674740483</v>
      </c>
      <c r="L87" s="15">
        <f t="shared" si="124"/>
        <v>0.34602076124567477</v>
      </c>
      <c r="M87" s="15">
        <f t="shared" si="124"/>
        <v>1.3840830449826991</v>
      </c>
      <c r="N87" s="15">
        <f t="shared" si="124"/>
        <v>3.8062283737024223</v>
      </c>
      <c r="O87" s="43">
        <f t="shared" si="116"/>
        <v>1.0935251798561152</v>
      </c>
      <c r="P87" s="28">
        <f t="shared" si="116"/>
        <v>289</v>
      </c>
      <c r="Q87" s="15">
        <f t="shared" si="117"/>
        <v>85.813148788927336</v>
      </c>
      <c r="R87" s="15">
        <f t="shared" si="117"/>
        <v>7.6124567474048446</v>
      </c>
      <c r="S87" s="15">
        <f t="shared" si="117"/>
        <v>1.7301038062283738</v>
      </c>
      <c r="T87" s="15">
        <f t="shared" si="117"/>
        <v>0.69204152249134954</v>
      </c>
      <c r="U87" s="15">
        <f t="shared" si="117"/>
        <v>0.34602076124567477</v>
      </c>
      <c r="V87" s="15">
        <f t="shared" si="117"/>
        <v>3.8062283737024223</v>
      </c>
      <c r="W87" s="43">
        <f t="shared" si="118"/>
        <v>1.8957058395756738</v>
      </c>
    </row>
    <row r="88" spans="1:23" ht="15" customHeight="1" x14ac:dyDescent="0.15">
      <c r="A88" s="13"/>
      <c r="B88" s="25"/>
      <c r="C88" s="131" t="s">
        <v>296</v>
      </c>
      <c r="D88" s="28">
        <f t="shared" si="114"/>
        <v>87</v>
      </c>
      <c r="E88" s="15">
        <f t="shared" ref="E88:N88" si="125">IF($D88=0,0,E298/$D88*100)</f>
        <v>75.862068965517238</v>
      </c>
      <c r="F88" s="15">
        <f t="shared" si="125"/>
        <v>1.1494252873563218</v>
      </c>
      <c r="G88" s="15">
        <f t="shared" si="125"/>
        <v>1.1494252873563218</v>
      </c>
      <c r="H88" s="15">
        <f t="shared" si="125"/>
        <v>1.1494252873563218</v>
      </c>
      <c r="I88" s="15">
        <f t="shared" si="125"/>
        <v>0</v>
      </c>
      <c r="J88" s="15">
        <f t="shared" si="125"/>
        <v>1.1494252873563218</v>
      </c>
      <c r="K88" s="15">
        <f t="shared" si="125"/>
        <v>3.4482758620689653</v>
      </c>
      <c r="L88" s="15">
        <f t="shared" si="125"/>
        <v>0</v>
      </c>
      <c r="M88" s="15">
        <f t="shared" si="125"/>
        <v>6.8965517241379306</v>
      </c>
      <c r="N88" s="15">
        <f t="shared" si="125"/>
        <v>9.1954022988505741</v>
      </c>
      <c r="O88" s="43">
        <f t="shared" si="116"/>
        <v>2.962025316455696</v>
      </c>
      <c r="P88" s="28">
        <f t="shared" si="116"/>
        <v>87</v>
      </c>
      <c r="Q88" s="15">
        <f t="shared" si="117"/>
        <v>75.862068965517238</v>
      </c>
      <c r="R88" s="15">
        <f t="shared" si="117"/>
        <v>8.0459770114942533</v>
      </c>
      <c r="S88" s="15">
        <f t="shared" si="117"/>
        <v>4.5977011494252871</v>
      </c>
      <c r="T88" s="15">
        <f t="shared" si="117"/>
        <v>2.2988505747126435</v>
      </c>
      <c r="U88" s="15">
        <f t="shared" si="117"/>
        <v>0</v>
      </c>
      <c r="V88" s="15">
        <f t="shared" si="117"/>
        <v>9.1954022988505741</v>
      </c>
      <c r="W88" s="43">
        <f t="shared" si="118"/>
        <v>3.764827785760549</v>
      </c>
    </row>
    <row r="89" spans="1:23" ht="15" customHeight="1" x14ac:dyDescent="0.15">
      <c r="A89" s="13"/>
      <c r="B89" s="25"/>
      <c r="C89" s="131" t="s">
        <v>295</v>
      </c>
      <c r="D89" s="28">
        <f t="shared" si="114"/>
        <v>81</v>
      </c>
      <c r="E89" s="15">
        <f t="shared" ref="E89:N89" si="126">IF($D89=0,0,E299/$D89*100)</f>
        <v>76.543209876543202</v>
      </c>
      <c r="F89" s="15">
        <f t="shared" si="126"/>
        <v>2.4691358024691357</v>
      </c>
      <c r="G89" s="15">
        <f t="shared" si="126"/>
        <v>1.2345679012345678</v>
      </c>
      <c r="H89" s="15">
        <f t="shared" si="126"/>
        <v>0</v>
      </c>
      <c r="I89" s="15">
        <f t="shared" si="126"/>
        <v>0</v>
      </c>
      <c r="J89" s="15">
        <f t="shared" si="126"/>
        <v>0</v>
      </c>
      <c r="K89" s="15">
        <f t="shared" si="126"/>
        <v>1.2345679012345678</v>
      </c>
      <c r="L89" s="15">
        <f t="shared" si="126"/>
        <v>2.4691358024691357</v>
      </c>
      <c r="M89" s="15">
        <f t="shared" si="126"/>
        <v>7.4074074074074066</v>
      </c>
      <c r="N89" s="15">
        <f t="shared" si="126"/>
        <v>8.6419753086419746</v>
      </c>
      <c r="O89" s="43">
        <f t="shared" si="116"/>
        <v>3.6216216216216215</v>
      </c>
      <c r="P89" s="28">
        <f t="shared" si="116"/>
        <v>81</v>
      </c>
      <c r="Q89" s="15">
        <f t="shared" si="117"/>
        <v>76.543209876543202</v>
      </c>
      <c r="R89" s="15">
        <f t="shared" si="117"/>
        <v>6.1728395061728394</v>
      </c>
      <c r="S89" s="15">
        <f t="shared" si="117"/>
        <v>8.6419753086419746</v>
      </c>
      <c r="T89" s="15">
        <f t="shared" si="117"/>
        <v>0</v>
      </c>
      <c r="U89" s="15">
        <f t="shared" si="117"/>
        <v>0</v>
      </c>
      <c r="V89" s="15">
        <f t="shared" si="117"/>
        <v>8.6419753086419746</v>
      </c>
      <c r="W89" s="43">
        <f t="shared" si="118"/>
        <v>2.9583367231379976</v>
      </c>
    </row>
    <row r="90" spans="1:23" ht="15" customHeight="1" x14ac:dyDescent="0.15">
      <c r="A90" s="13"/>
      <c r="B90" s="26"/>
      <c r="C90" s="129" t="s">
        <v>138</v>
      </c>
      <c r="D90" s="28">
        <f t="shared" si="114"/>
        <v>12</v>
      </c>
      <c r="E90" s="15">
        <f t="shared" ref="E90:N90" si="127">IF($D90=0,0,E300/$D90*100)</f>
        <v>66.666666666666657</v>
      </c>
      <c r="F90" s="15">
        <f t="shared" si="127"/>
        <v>0</v>
      </c>
      <c r="G90" s="15">
        <f t="shared" si="127"/>
        <v>0</v>
      </c>
      <c r="H90" s="15">
        <f t="shared" si="127"/>
        <v>0</v>
      </c>
      <c r="I90" s="15">
        <f t="shared" si="127"/>
        <v>0</v>
      </c>
      <c r="J90" s="15">
        <f t="shared" si="127"/>
        <v>0</v>
      </c>
      <c r="K90" s="15">
        <f t="shared" si="127"/>
        <v>0</v>
      </c>
      <c r="L90" s="15">
        <f t="shared" si="127"/>
        <v>8.3333333333333321</v>
      </c>
      <c r="M90" s="15">
        <f t="shared" si="127"/>
        <v>8.3333333333333321</v>
      </c>
      <c r="N90" s="15">
        <f t="shared" si="127"/>
        <v>16.666666666666664</v>
      </c>
      <c r="O90" s="43">
        <f t="shared" si="116"/>
        <v>4.5999999999999996</v>
      </c>
      <c r="P90" s="28">
        <f t="shared" si="116"/>
        <v>12</v>
      </c>
      <c r="Q90" s="15">
        <f t="shared" si="117"/>
        <v>50</v>
      </c>
      <c r="R90" s="15">
        <f t="shared" si="117"/>
        <v>0</v>
      </c>
      <c r="S90" s="15">
        <f t="shared" si="117"/>
        <v>8.3333333333333321</v>
      </c>
      <c r="T90" s="15">
        <f t="shared" si="117"/>
        <v>8.3333333333333321</v>
      </c>
      <c r="U90" s="15">
        <f t="shared" si="117"/>
        <v>0</v>
      </c>
      <c r="V90" s="15">
        <f t="shared" si="117"/>
        <v>33.333333333333329</v>
      </c>
      <c r="W90" s="43">
        <f t="shared" si="118"/>
        <v>11.819727891156461</v>
      </c>
    </row>
    <row r="91" spans="1:23" ht="15" customHeight="1" x14ac:dyDescent="0.15">
      <c r="A91" s="13"/>
      <c r="B91" s="14" t="s">
        <v>2</v>
      </c>
      <c r="C91" s="53" t="s">
        <v>90</v>
      </c>
      <c r="D91" s="8">
        <f t="shared" si="114"/>
        <v>847</v>
      </c>
      <c r="E91" s="8">
        <f t="shared" ref="E91:N91" si="128">E301</f>
        <v>294</v>
      </c>
      <c r="F91" s="8">
        <f t="shared" si="128"/>
        <v>72</v>
      </c>
      <c r="G91" s="8">
        <f t="shared" si="128"/>
        <v>109</v>
      </c>
      <c r="H91" s="8">
        <f t="shared" si="128"/>
        <v>83</v>
      </c>
      <c r="I91" s="8">
        <f t="shared" si="128"/>
        <v>43</v>
      </c>
      <c r="J91" s="8">
        <f t="shared" si="128"/>
        <v>32</v>
      </c>
      <c r="K91" s="8">
        <f t="shared" si="128"/>
        <v>67</v>
      </c>
      <c r="L91" s="8">
        <f t="shared" si="128"/>
        <v>41</v>
      </c>
      <c r="M91" s="8">
        <f t="shared" si="128"/>
        <v>38</v>
      </c>
      <c r="N91" s="8">
        <f t="shared" si="128"/>
        <v>68</v>
      </c>
      <c r="O91" s="42">
        <f t="shared" si="116"/>
        <v>5.007702182284981</v>
      </c>
      <c r="P91" s="8">
        <f t="shared" si="116"/>
        <v>847</v>
      </c>
      <c r="Q91" s="8">
        <f t="shared" ref="Q91:V91" si="129">Q301</f>
        <v>294</v>
      </c>
      <c r="R91" s="8">
        <f t="shared" si="129"/>
        <v>195</v>
      </c>
      <c r="S91" s="8">
        <f t="shared" si="129"/>
        <v>192</v>
      </c>
      <c r="T91" s="8">
        <f t="shared" si="129"/>
        <v>80</v>
      </c>
      <c r="U91" s="8">
        <f t="shared" si="129"/>
        <v>18</v>
      </c>
      <c r="V91" s="8">
        <f t="shared" si="129"/>
        <v>68</v>
      </c>
      <c r="W91" s="42">
        <f t="shared" si="118"/>
        <v>18.83638773723936</v>
      </c>
    </row>
    <row r="92" spans="1:23" ht="15" customHeight="1" x14ac:dyDescent="0.15">
      <c r="A92" s="13"/>
      <c r="B92" s="14" t="s">
        <v>3</v>
      </c>
      <c r="C92" s="132"/>
      <c r="D92" s="38">
        <f>IF(SUM(E92:N92)&gt;100,"－",SUM(E92:N92))</f>
        <v>100</v>
      </c>
      <c r="E92" s="38">
        <f t="shared" ref="E92:N92" si="130">E301/$D91*100</f>
        <v>34.710743801652896</v>
      </c>
      <c r="F92" s="38">
        <f t="shared" si="130"/>
        <v>8.5005903187721366</v>
      </c>
      <c r="G92" s="38">
        <f t="shared" si="130"/>
        <v>12.868949232585598</v>
      </c>
      <c r="H92" s="38">
        <f t="shared" si="130"/>
        <v>9.7992916174734344</v>
      </c>
      <c r="I92" s="38">
        <f t="shared" si="130"/>
        <v>5.0767414403778046</v>
      </c>
      <c r="J92" s="38">
        <f t="shared" si="130"/>
        <v>3.778040141676505</v>
      </c>
      <c r="K92" s="38">
        <f t="shared" si="130"/>
        <v>7.9102715466351832</v>
      </c>
      <c r="L92" s="38">
        <f t="shared" si="130"/>
        <v>4.8406139315230226</v>
      </c>
      <c r="M92" s="38">
        <f t="shared" si="130"/>
        <v>4.4864226682408495</v>
      </c>
      <c r="N92" s="38">
        <f t="shared" si="130"/>
        <v>8.0283353010625742</v>
      </c>
      <c r="O92" s="39" t="s">
        <v>91</v>
      </c>
      <c r="P92" s="38">
        <f>IF(SUM(Q92:V92)&gt;100,"－",SUM(Q92:V92))</f>
        <v>100</v>
      </c>
      <c r="Q92" s="38">
        <f t="shared" ref="Q92:V92" si="131">Q301/$P91*100</f>
        <v>34.710743801652896</v>
      </c>
      <c r="R92" s="38">
        <f t="shared" si="131"/>
        <v>23.022432113341203</v>
      </c>
      <c r="S92" s="38">
        <f t="shared" si="131"/>
        <v>22.668240850059032</v>
      </c>
      <c r="T92" s="38">
        <f t="shared" si="131"/>
        <v>9.445100354191263</v>
      </c>
      <c r="U92" s="38">
        <f t="shared" si="131"/>
        <v>2.1251475796930341</v>
      </c>
      <c r="V92" s="38">
        <f t="shared" si="131"/>
        <v>8.0283353010625742</v>
      </c>
      <c r="W92" s="39" t="s">
        <v>91</v>
      </c>
    </row>
    <row r="93" spans="1:23" ht="15" customHeight="1" x14ac:dyDescent="0.15">
      <c r="A93" s="13"/>
      <c r="B93" s="14" t="s">
        <v>4</v>
      </c>
      <c r="C93" s="131" t="s">
        <v>303</v>
      </c>
      <c r="D93" s="28">
        <f t="shared" ref="D93:D103" si="132">D303</f>
        <v>72</v>
      </c>
      <c r="E93" s="15">
        <f t="shared" ref="E93:N93" si="133">IF($D93=0,0,E303/$D93*100)</f>
        <v>61.111111111111114</v>
      </c>
      <c r="F93" s="15">
        <f t="shared" si="133"/>
        <v>22.222222222222221</v>
      </c>
      <c r="G93" s="15">
        <f t="shared" si="133"/>
        <v>6.9444444444444446</v>
      </c>
      <c r="H93" s="15">
        <f t="shared" si="133"/>
        <v>1.3888888888888888</v>
      </c>
      <c r="I93" s="15">
        <f t="shared" si="133"/>
        <v>4.1666666666666661</v>
      </c>
      <c r="J93" s="15">
        <f t="shared" si="133"/>
        <v>0</v>
      </c>
      <c r="K93" s="15">
        <f t="shared" si="133"/>
        <v>0</v>
      </c>
      <c r="L93" s="15">
        <f t="shared" si="133"/>
        <v>0</v>
      </c>
      <c r="M93" s="15">
        <f t="shared" si="133"/>
        <v>0</v>
      </c>
      <c r="N93" s="15">
        <f t="shared" si="133"/>
        <v>4.1666666666666661</v>
      </c>
      <c r="O93" s="43">
        <f t="shared" ref="O93:P103" si="134">O303</f>
        <v>0.76811594202898548</v>
      </c>
      <c r="P93" s="28">
        <f t="shared" si="134"/>
        <v>72</v>
      </c>
      <c r="Q93" s="15">
        <f t="shared" ref="Q93:V102" si="135">IF($P93=0,0,Q303/$P93*100)</f>
        <v>61.111111111111114</v>
      </c>
      <c r="R93" s="15">
        <f t="shared" si="135"/>
        <v>15.277777777777779</v>
      </c>
      <c r="S93" s="15">
        <f t="shared" si="135"/>
        <v>13.888888888888889</v>
      </c>
      <c r="T93" s="15">
        <f t="shared" si="135"/>
        <v>2.7777777777777777</v>
      </c>
      <c r="U93" s="15">
        <f t="shared" si="135"/>
        <v>2.7777777777777777</v>
      </c>
      <c r="V93" s="15">
        <f t="shared" si="135"/>
        <v>4.1666666666666661</v>
      </c>
      <c r="W93" s="43">
        <f t="shared" ref="W93:W103" si="136">W303</f>
        <v>11.295721187025531</v>
      </c>
    </row>
    <row r="94" spans="1:23" ht="15" customHeight="1" x14ac:dyDescent="0.15">
      <c r="A94" s="13"/>
      <c r="B94" s="14"/>
      <c r="C94" s="131" t="s">
        <v>302</v>
      </c>
      <c r="D94" s="28">
        <f t="shared" si="132"/>
        <v>225</v>
      </c>
      <c r="E94" s="15">
        <f t="shared" ref="E94:N94" si="137">IF($D94=0,0,E304/$D94*100)</f>
        <v>37.777777777777779</v>
      </c>
      <c r="F94" s="15">
        <f t="shared" si="137"/>
        <v>11.555555555555555</v>
      </c>
      <c r="G94" s="15">
        <f t="shared" si="137"/>
        <v>20</v>
      </c>
      <c r="H94" s="15">
        <f t="shared" si="137"/>
        <v>11.555555555555555</v>
      </c>
      <c r="I94" s="15">
        <f t="shared" si="137"/>
        <v>5.3333333333333339</v>
      </c>
      <c r="J94" s="15">
        <f t="shared" si="137"/>
        <v>2.2222222222222223</v>
      </c>
      <c r="K94" s="15">
        <f t="shared" si="137"/>
        <v>3.5555555555555554</v>
      </c>
      <c r="L94" s="15">
        <f t="shared" si="137"/>
        <v>0.44444444444444442</v>
      </c>
      <c r="M94" s="15">
        <f t="shared" si="137"/>
        <v>0</v>
      </c>
      <c r="N94" s="15">
        <f t="shared" si="137"/>
        <v>7.5555555555555554</v>
      </c>
      <c r="O94" s="43">
        <f t="shared" si="134"/>
        <v>2.2884615384615383</v>
      </c>
      <c r="P94" s="28">
        <f t="shared" si="134"/>
        <v>225</v>
      </c>
      <c r="Q94" s="15">
        <f t="shared" si="135"/>
        <v>37.777777777777779</v>
      </c>
      <c r="R94" s="15">
        <f t="shared" si="135"/>
        <v>21.333333333333336</v>
      </c>
      <c r="S94" s="15">
        <f t="shared" si="135"/>
        <v>24.444444444444443</v>
      </c>
      <c r="T94" s="15">
        <f t="shared" si="135"/>
        <v>7.1111111111111107</v>
      </c>
      <c r="U94" s="15">
        <f t="shared" si="135"/>
        <v>1.7777777777777777</v>
      </c>
      <c r="V94" s="15">
        <f t="shared" si="135"/>
        <v>7.5555555555555554</v>
      </c>
      <c r="W94" s="43">
        <f t="shared" si="136"/>
        <v>16.750177988605294</v>
      </c>
    </row>
    <row r="95" spans="1:23" ht="15" customHeight="1" x14ac:dyDescent="0.15">
      <c r="A95" s="13"/>
      <c r="B95" s="14"/>
      <c r="C95" s="131" t="s">
        <v>301</v>
      </c>
      <c r="D95" s="28">
        <f t="shared" si="132"/>
        <v>212</v>
      </c>
      <c r="E95" s="15">
        <f t="shared" ref="E95:N95" si="138">IF($D95=0,0,E305/$D95*100)</f>
        <v>23.584905660377359</v>
      </c>
      <c r="F95" s="15">
        <f t="shared" si="138"/>
        <v>6.6037735849056602</v>
      </c>
      <c r="G95" s="15">
        <f t="shared" si="138"/>
        <v>15.566037735849056</v>
      </c>
      <c r="H95" s="15">
        <f t="shared" si="138"/>
        <v>15.566037735849056</v>
      </c>
      <c r="I95" s="15">
        <f t="shared" si="138"/>
        <v>7.5471698113207548</v>
      </c>
      <c r="J95" s="15">
        <f t="shared" si="138"/>
        <v>4.2452830188679247</v>
      </c>
      <c r="K95" s="15">
        <f t="shared" si="138"/>
        <v>12.264150943396226</v>
      </c>
      <c r="L95" s="15">
        <f t="shared" si="138"/>
        <v>5.6603773584905666</v>
      </c>
      <c r="M95" s="15">
        <f t="shared" si="138"/>
        <v>2.358490566037736</v>
      </c>
      <c r="N95" s="15">
        <f t="shared" si="138"/>
        <v>6.6037735849056602</v>
      </c>
      <c r="O95" s="43">
        <f t="shared" si="134"/>
        <v>5.2676767676767673</v>
      </c>
      <c r="P95" s="28">
        <f t="shared" si="134"/>
        <v>212</v>
      </c>
      <c r="Q95" s="15">
        <f t="shared" si="135"/>
        <v>23.584905660377359</v>
      </c>
      <c r="R95" s="15">
        <f t="shared" si="135"/>
        <v>27.830188679245282</v>
      </c>
      <c r="S95" s="15">
        <f t="shared" si="135"/>
        <v>25.471698113207548</v>
      </c>
      <c r="T95" s="15">
        <f t="shared" si="135"/>
        <v>13.679245283018867</v>
      </c>
      <c r="U95" s="15">
        <f t="shared" si="135"/>
        <v>2.8301886792452833</v>
      </c>
      <c r="V95" s="15">
        <f t="shared" si="135"/>
        <v>6.6037735849056602</v>
      </c>
      <c r="W95" s="43">
        <f t="shared" si="136"/>
        <v>23.480889115711673</v>
      </c>
    </row>
    <row r="96" spans="1:23" ht="15" customHeight="1" x14ac:dyDescent="0.15">
      <c r="A96" s="13"/>
      <c r="B96" s="14"/>
      <c r="C96" s="131" t="s">
        <v>300</v>
      </c>
      <c r="D96" s="28">
        <f t="shared" si="132"/>
        <v>123</v>
      </c>
      <c r="E96" s="15">
        <f t="shared" ref="E96:N96" si="139">IF($D96=0,0,E306/$D96*100)</f>
        <v>28.455284552845526</v>
      </c>
      <c r="F96" s="15">
        <f t="shared" si="139"/>
        <v>4.0650406504065035</v>
      </c>
      <c r="G96" s="15">
        <f t="shared" si="139"/>
        <v>10.569105691056912</v>
      </c>
      <c r="H96" s="15">
        <f t="shared" si="139"/>
        <v>12.195121951219512</v>
      </c>
      <c r="I96" s="15">
        <f t="shared" si="139"/>
        <v>5.6910569105691051</v>
      </c>
      <c r="J96" s="15">
        <f t="shared" si="139"/>
        <v>7.3170731707317067</v>
      </c>
      <c r="K96" s="15">
        <f t="shared" si="139"/>
        <v>10.569105691056912</v>
      </c>
      <c r="L96" s="15">
        <f t="shared" si="139"/>
        <v>7.3170731707317067</v>
      </c>
      <c r="M96" s="15">
        <f t="shared" si="139"/>
        <v>6.5040650406504072</v>
      </c>
      <c r="N96" s="15">
        <f t="shared" si="139"/>
        <v>7.3170731707317067</v>
      </c>
      <c r="O96" s="43">
        <f t="shared" si="134"/>
        <v>6.3421052631578947</v>
      </c>
      <c r="P96" s="28">
        <f t="shared" si="134"/>
        <v>123</v>
      </c>
      <c r="Q96" s="15">
        <f t="shared" si="135"/>
        <v>28.455284552845526</v>
      </c>
      <c r="R96" s="15">
        <f t="shared" si="135"/>
        <v>26.829268292682929</v>
      </c>
      <c r="S96" s="15">
        <f t="shared" si="135"/>
        <v>24.390243902439025</v>
      </c>
      <c r="T96" s="15">
        <f t="shared" si="135"/>
        <v>10.569105691056912</v>
      </c>
      <c r="U96" s="15">
        <f t="shared" si="135"/>
        <v>2.4390243902439024</v>
      </c>
      <c r="V96" s="15">
        <f t="shared" si="135"/>
        <v>7.3170731707317067</v>
      </c>
      <c r="W96" s="43">
        <f t="shared" si="136"/>
        <v>21.65912077973676</v>
      </c>
    </row>
    <row r="97" spans="1:23" ht="15" customHeight="1" x14ac:dyDescent="0.15">
      <c r="A97" s="13"/>
      <c r="B97" s="14"/>
      <c r="C97" s="131" t="s">
        <v>299</v>
      </c>
      <c r="D97" s="28">
        <f t="shared" si="132"/>
        <v>75</v>
      </c>
      <c r="E97" s="15">
        <f t="shared" ref="E97:N97" si="140">IF($D97=0,0,E307/$D97*100)</f>
        <v>33.333333333333329</v>
      </c>
      <c r="F97" s="15">
        <f t="shared" si="140"/>
        <v>2.666666666666667</v>
      </c>
      <c r="G97" s="15">
        <f t="shared" si="140"/>
        <v>9.3333333333333339</v>
      </c>
      <c r="H97" s="15">
        <f t="shared" si="140"/>
        <v>5.3333333333333339</v>
      </c>
      <c r="I97" s="15">
        <f t="shared" si="140"/>
        <v>4</v>
      </c>
      <c r="J97" s="15">
        <f t="shared" si="140"/>
        <v>5.3333333333333339</v>
      </c>
      <c r="K97" s="15">
        <f t="shared" si="140"/>
        <v>9.3333333333333339</v>
      </c>
      <c r="L97" s="15">
        <f t="shared" si="140"/>
        <v>13.333333333333334</v>
      </c>
      <c r="M97" s="15">
        <f t="shared" si="140"/>
        <v>5.3333333333333339</v>
      </c>
      <c r="N97" s="15">
        <f t="shared" si="140"/>
        <v>12</v>
      </c>
      <c r="O97" s="43">
        <f t="shared" si="134"/>
        <v>6.8181818181818183</v>
      </c>
      <c r="P97" s="28">
        <f t="shared" si="134"/>
        <v>75</v>
      </c>
      <c r="Q97" s="15">
        <f t="shared" si="135"/>
        <v>33.333333333333329</v>
      </c>
      <c r="R97" s="15">
        <f t="shared" si="135"/>
        <v>22.666666666666664</v>
      </c>
      <c r="S97" s="15">
        <f t="shared" si="135"/>
        <v>24</v>
      </c>
      <c r="T97" s="15">
        <f t="shared" si="135"/>
        <v>8</v>
      </c>
      <c r="U97" s="15">
        <f t="shared" si="135"/>
        <v>0</v>
      </c>
      <c r="V97" s="15">
        <f t="shared" si="135"/>
        <v>12</v>
      </c>
      <c r="W97" s="43">
        <f t="shared" si="136"/>
        <v>17.913927737263112</v>
      </c>
    </row>
    <row r="98" spans="1:23" ht="15" customHeight="1" x14ac:dyDescent="0.15">
      <c r="A98" s="13"/>
      <c r="B98" s="14"/>
      <c r="C98" s="131" t="s">
        <v>298</v>
      </c>
      <c r="D98" s="28">
        <f t="shared" si="132"/>
        <v>41</v>
      </c>
      <c r="E98" s="15">
        <f t="shared" ref="E98:N98" si="141">IF($D98=0,0,E308/$D98*100)</f>
        <v>31.707317073170731</v>
      </c>
      <c r="F98" s="15">
        <f t="shared" si="141"/>
        <v>7.3170731707317067</v>
      </c>
      <c r="G98" s="15">
        <f t="shared" si="141"/>
        <v>4.8780487804878048</v>
      </c>
      <c r="H98" s="15">
        <f t="shared" si="141"/>
        <v>4.8780487804878048</v>
      </c>
      <c r="I98" s="15">
        <f t="shared" si="141"/>
        <v>2.4390243902439024</v>
      </c>
      <c r="J98" s="15">
        <f t="shared" si="141"/>
        <v>4.8780487804878048</v>
      </c>
      <c r="K98" s="15">
        <f t="shared" si="141"/>
        <v>17.073170731707318</v>
      </c>
      <c r="L98" s="15">
        <f t="shared" si="141"/>
        <v>7.3170731707317067</v>
      </c>
      <c r="M98" s="15">
        <f t="shared" si="141"/>
        <v>14.634146341463413</v>
      </c>
      <c r="N98" s="15">
        <f t="shared" si="141"/>
        <v>4.8780487804878048</v>
      </c>
      <c r="O98" s="43">
        <f t="shared" si="134"/>
        <v>9.1794871794871788</v>
      </c>
      <c r="P98" s="28">
        <f t="shared" si="134"/>
        <v>41</v>
      </c>
      <c r="Q98" s="15">
        <f t="shared" si="135"/>
        <v>31.707317073170731</v>
      </c>
      <c r="R98" s="15">
        <f t="shared" si="135"/>
        <v>24.390243902439025</v>
      </c>
      <c r="S98" s="15">
        <f t="shared" si="135"/>
        <v>24.390243902439025</v>
      </c>
      <c r="T98" s="15">
        <f t="shared" si="135"/>
        <v>12.195121951219512</v>
      </c>
      <c r="U98" s="15">
        <f t="shared" si="135"/>
        <v>2.4390243902439024</v>
      </c>
      <c r="V98" s="15">
        <f t="shared" si="135"/>
        <v>4.8780487804878048</v>
      </c>
      <c r="W98" s="43">
        <f t="shared" si="136"/>
        <v>19.043840291440667</v>
      </c>
    </row>
    <row r="99" spans="1:23" ht="15" customHeight="1" x14ac:dyDescent="0.15">
      <c r="A99" s="13"/>
      <c r="B99" s="14"/>
      <c r="C99" s="131" t="s">
        <v>297</v>
      </c>
      <c r="D99" s="28">
        <f t="shared" si="132"/>
        <v>48</v>
      </c>
      <c r="E99" s="15">
        <f t="shared" ref="E99:N99" si="142">IF($D99=0,0,E309/$D99*100)</f>
        <v>43.75</v>
      </c>
      <c r="F99" s="15">
        <f t="shared" si="142"/>
        <v>8.3333333333333321</v>
      </c>
      <c r="G99" s="15">
        <f t="shared" si="142"/>
        <v>4.1666666666666661</v>
      </c>
      <c r="H99" s="15">
        <f t="shared" si="142"/>
        <v>0</v>
      </c>
      <c r="I99" s="15">
        <f t="shared" si="142"/>
        <v>2.083333333333333</v>
      </c>
      <c r="J99" s="15">
        <f t="shared" si="142"/>
        <v>0</v>
      </c>
      <c r="K99" s="15">
        <f t="shared" si="142"/>
        <v>8.3333333333333321</v>
      </c>
      <c r="L99" s="15">
        <f t="shared" si="142"/>
        <v>10.416666666666668</v>
      </c>
      <c r="M99" s="15">
        <f t="shared" si="142"/>
        <v>16.666666666666664</v>
      </c>
      <c r="N99" s="15">
        <f t="shared" si="142"/>
        <v>6.25</v>
      </c>
      <c r="O99" s="43">
        <f t="shared" si="134"/>
        <v>9.6444444444444439</v>
      </c>
      <c r="P99" s="28">
        <f t="shared" si="134"/>
        <v>48</v>
      </c>
      <c r="Q99" s="15">
        <f t="shared" si="135"/>
        <v>43.75</v>
      </c>
      <c r="R99" s="15">
        <f t="shared" si="135"/>
        <v>20.833333333333336</v>
      </c>
      <c r="S99" s="15">
        <f t="shared" si="135"/>
        <v>16.666666666666664</v>
      </c>
      <c r="T99" s="15">
        <f t="shared" si="135"/>
        <v>8.3333333333333321</v>
      </c>
      <c r="U99" s="15">
        <f t="shared" si="135"/>
        <v>4.1666666666666661</v>
      </c>
      <c r="V99" s="15">
        <f t="shared" si="135"/>
        <v>6.25</v>
      </c>
      <c r="W99" s="43">
        <f t="shared" si="136"/>
        <v>17.289050013025939</v>
      </c>
    </row>
    <row r="100" spans="1:23" ht="15" customHeight="1" x14ac:dyDescent="0.15">
      <c r="A100" s="13"/>
      <c r="B100" s="14"/>
      <c r="C100" s="131" t="s">
        <v>296</v>
      </c>
      <c r="D100" s="28">
        <f t="shared" si="132"/>
        <v>22</v>
      </c>
      <c r="E100" s="15">
        <f t="shared" ref="E100:N100" si="143">IF($D100=0,0,E310/$D100*100)</f>
        <v>54.54545454545454</v>
      </c>
      <c r="F100" s="15">
        <f t="shared" si="143"/>
        <v>0</v>
      </c>
      <c r="G100" s="15">
        <f t="shared" si="143"/>
        <v>0</v>
      </c>
      <c r="H100" s="15">
        <f t="shared" si="143"/>
        <v>0</v>
      </c>
      <c r="I100" s="15">
        <f t="shared" si="143"/>
        <v>0</v>
      </c>
      <c r="J100" s="15">
        <f t="shared" si="143"/>
        <v>9.0909090909090917</v>
      </c>
      <c r="K100" s="15">
        <f t="shared" si="143"/>
        <v>0</v>
      </c>
      <c r="L100" s="15">
        <f t="shared" si="143"/>
        <v>4.5454545454545459</v>
      </c>
      <c r="M100" s="15">
        <f t="shared" si="143"/>
        <v>27.27272727272727</v>
      </c>
      <c r="N100" s="15">
        <f t="shared" si="143"/>
        <v>4.5454545454545459</v>
      </c>
      <c r="O100" s="43">
        <f t="shared" si="134"/>
        <v>11.952380952380953</v>
      </c>
      <c r="P100" s="28">
        <f t="shared" si="134"/>
        <v>22</v>
      </c>
      <c r="Q100" s="15">
        <f t="shared" si="135"/>
        <v>54.54545454545454</v>
      </c>
      <c r="R100" s="15">
        <f t="shared" si="135"/>
        <v>9.0909090909090917</v>
      </c>
      <c r="S100" s="15">
        <f t="shared" si="135"/>
        <v>18.181818181818183</v>
      </c>
      <c r="T100" s="15">
        <f t="shared" si="135"/>
        <v>13.636363636363635</v>
      </c>
      <c r="U100" s="15">
        <f t="shared" si="135"/>
        <v>0</v>
      </c>
      <c r="V100" s="15">
        <f t="shared" si="135"/>
        <v>4.5454545454545459</v>
      </c>
      <c r="W100" s="43">
        <f t="shared" si="136"/>
        <v>14.972726594400456</v>
      </c>
    </row>
    <row r="101" spans="1:23" ht="15" customHeight="1" x14ac:dyDescent="0.15">
      <c r="A101" s="13"/>
      <c r="B101" s="14"/>
      <c r="C101" s="131" t="s">
        <v>295</v>
      </c>
      <c r="D101" s="28">
        <f t="shared" si="132"/>
        <v>8</v>
      </c>
      <c r="E101" s="15">
        <f t="shared" ref="E101:N101" si="144">IF($D101=0,0,E311/$D101*100)</f>
        <v>62.5</v>
      </c>
      <c r="F101" s="15">
        <f t="shared" si="144"/>
        <v>0</v>
      </c>
      <c r="G101" s="15">
        <f t="shared" si="144"/>
        <v>0</v>
      </c>
      <c r="H101" s="15">
        <f t="shared" si="144"/>
        <v>12.5</v>
      </c>
      <c r="I101" s="15">
        <f t="shared" si="144"/>
        <v>0</v>
      </c>
      <c r="J101" s="15">
        <f t="shared" si="144"/>
        <v>0</v>
      </c>
      <c r="K101" s="15">
        <f t="shared" si="144"/>
        <v>12.5</v>
      </c>
      <c r="L101" s="15">
        <f t="shared" si="144"/>
        <v>0</v>
      </c>
      <c r="M101" s="15">
        <f t="shared" si="144"/>
        <v>12.5</v>
      </c>
      <c r="N101" s="15">
        <f t="shared" si="144"/>
        <v>0</v>
      </c>
      <c r="O101" s="43">
        <f t="shared" si="134"/>
        <v>10.375</v>
      </c>
      <c r="P101" s="28">
        <f t="shared" si="134"/>
        <v>8</v>
      </c>
      <c r="Q101" s="15">
        <f t="shared" si="135"/>
        <v>62.5</v>
      </c>
      <c r="R101" s="15">
        <f t="shared" si="135"/>
        <v>25</v>
      </c>
      <c r="S101" s="15">
        <f t="shared" si="135"/>
        <v>0</v>
      </c>
      <c r="T101" s="15">
        <f t="shared" si="135"/>
        <v>12.5</v>
      </c>
      <c r="U101" s="15">
        <f t="shared" si="135"/>
        <v>0</v>
      </c>
      <c r="V101" s="15">
        <f t="shared" si="135"/>
        <v>0</v>
      </c>
      <c r="W101" s="43">
        <f t="shared" si="136"/>
        <v>11.442528735632184</v>
      </c>
    </row>
    <row r="102" spans="1:23" ht="15" customHeight="1" x14ac:dyDescent="0.15">
      <c r="A102" s="13"/>
      <c r="B102" s="14"/>
      <c r="C102" s="129" t="s">
        <v>138</v>
      </c>
      <c r="D102" s="28">
        <f t="shared" si="132"/>
        <v>21</v>
      </c>
      <c r="E102" s="15">
        <f t="shared" ref="E102:N102" si="145">IF($D102=0,0,E312/$D102*100)</f>
        <v>19.047619047619047</v>
      </c>
      <c r="F102" s="15">
        <f t="shared" si="145"/>
        <v>9.5238095238095237</v>
      </c>
      <c r="G102" s="15">
        <f t="shared" si="145"/>
        <v>9.5238095238095237</v>
      </c>
      <c r="H102" s="15">
        <f t="shared" si="145"/>
        <v>4.7619047619047619</v>
      </c>
      <c r="I102" s="15">
        <f t="shared" si="145"/>
        <v>0</v>
      </c>
      <c r="J102" s="15">
        <f t="shared" si="145"/>
        <v>4.7619047619047619</v>
      </c>
      <c r="K102" s="15">
        <f t="shared" si="145"/>
        <v>4.7619047619047619</v>
      </c>
      <c r="L102" s="15">
        <f t="shared" si="145"/>
        <v>0</v>
      </c>
      <c r="M102" s="15">
        <f t="shared" si="145"/>
        <v>0</v>
      </c>
      <c r="N102" s="15">
        <f t="shared" si="145"/>
        <v>47.619047619047613</v>
      </c>
      <c r="O102" s="43">
        <f t="shared" si="134"/>
        <v>2.7272727272727271</v>
      </c>
      <c r="P102" s="28">
        <f t="shared" si="134"/>
        <v>21</v>
      </c>
      <c r="Q102" s="15">
        <f t="shared" si="135"/>
        <v>19.047619047619047</v>
      </c>
      <c r="R102" s="15">
        <f t="shared" si="135"/>
        <v>14.285714285714285</v>
      </c>
      <c r="S102" s="15">
        <f t="shared" si="135"/>
        <v>14.285714285714285</v>
      </c>
      <c r="T102" s="15">
        <f t="shared" si="135"/>
        <v>4.7619047619047619</v>
      </c>
      <c r="U102" s="15">
        <f t="shared" si="135"/>
        <v>0</v>
      </c>
      <c r="V102" s="15">
        <f t="shared" si="135"/>
        <v>47.619047619047613</v>
      </c>
      <c r="W102" s="43">
        <f t="shared" si="136"/>
        <v>16.613155363155361</v>
      </c>
    </row>
    <row r="103" spans="1:23" ht="15" customHeight="1" x14ac:dyDescent="0.15">
      <c r="A103" s="13"/>
      <c r="B103" s="281" t="s">
        <v>5</v>
      </c>
      <c r="C103" s="53" t="s">
        <v>90</v>
      </c>
      <c r="D103" s="8">
        <f t="shared" si="132"/>
        <v>994</v>
      </c>
      <c r="E103" s="8">
        <f t="shared" ref="E103:N103" si="146">E313</f>
        <v>603</v>
      </c>
      <c r="F103" s="8">
        <f t="shared" si="146"/>
        <v>52</v>
      </c>
      <c r="G103" s="8">
        <f t="shared" si="146"/>
        <v>64</v>
      </c>
      <c r="H103" s="8">
        <f t="shared" si="146"/>
        <v>55</v>
      </c>
      <c r="I103" s="8">
        <f t="shared" si="146"/>
        <v>35</v>
      </c>
      <c r="J103" s="8">
        <f t="shared" si="146"/>
        <v>31</v>
      </c>
      <c r="K103" s="8">
        <f t="shared" si="146"/>
        <v>50</v>
      </c>
      <c r="L103" s="8">
        <f t="shared" si="146"/>
        <v>22</v>
      </c>
      <c r="M103" s="8">
        <f t="shared" si="146"/>
        <v>32</v>
      </c>
      <c r="N103" s="8">
        <f t="shared" si="146"/>
        <v>50</v>
      </c>
      <c r="O103" s="42">
        <f t="shared" si="134"/>
        <v>2.9788135593220337</v>
      </c>
      <c r="P103" s="8">
        <f t="shared" si="134"/>
        <v>994</v>
      </c>
      <c r="Q103" s="8">
        <f t="shared" ref="Q103:V103" si="147">Q313</f>
        <v>603</v>
      </c>
      <c r="R103" s="8">
        <f t="shared" si="147"/>
        <v>152</v>
      </c>
      <c r="S103" s="8">
        <f t="shared" si="147"/>
        <v>125</v>
      </c>
      <c r="T103" s="8">
        <f t="shared" si="147"/>
        <v>48</v>
      </c>
      <c r="U103" s="8">
        <f t="shared" si="147"/>
        <v>15</v>
      </c>
      <c r="V103" s="8">
        <f t="shared" si="147"/>
        <v>51</v>
      </c>
      <c r="W103" s="42">
        <f t="shared" si="136"/>
        <v>10.364249628145442</v>
      </c>
    </row>
    <row r="104" spans="1:23" ht="15" customHeight="1" x14ac:dyDescent="0.15">
      <c r="A104" s="13"/>
      <c r="B104" s="282"/>
      <c r="C104" s="132"/>
      <c r="D104" s="38">
        <f>IF(SUM(E104:N104)&gt;100,"－",SUM(E104:N104))</f>
        <v>100</v>
      </c>
      <c r="E104" s="38">
        <f t="shared" ref="E104:N104" si="148">E313/$D103*100</f>
        <v>60.663983903420529</v>
      </c>
      <c r="F104" s="38">
        <f t="shared" si="148"/>
        <v>5.2313883299798798</v>
      </c>
      <c r="G104" s="38">
        <f t="shared" si="148"/>
        <v>6.4386317907444672</v>
      </c>
      <c r="H104" s="38">
        <f t="shared" si="148"/>
        <v>5.5331991951710267</v>
      </c>
      <c r="I104" s="38">
        <f t="shared" si="148"/>
        <v>3.5211267605633805</v>
      </c>
      <c r="J104" s="38">
        <f t="shared" si="148"/>
        <v>3.1187122736418509</v>
      </c>
      <c r="K104" s="38">
        <f t="shared" si="148"/>
        <v>5.0301810865191152</v>
      </c>
      <c r="L104" s="38">
        <f t="shared" si="148"/>
        <v>2.2132796780684103</v>
      </c>
      <c r="M104" s="38">
        <f t="shared" si="148"/>
        <v>3.2193158953722336</v>
      </c>
      <c r="N104" s="38">
        <f t="shared" si="148"/>
        <v>5.0301810865191152</v>
      </c>
      <c r="O104" s="39" t="s">
        <v>91</v>
      </c>
      <c r="P104" s="38">
        <f>IF(SUM(Q104:V104)&gt;100,"－",SUM(Q104:V104))</f>
        <v>100</v>
      </c>
      <c r="Q104" s="38">
        <f t="shared" ref="Q104:V104" si="149">Q313/$P103*100</f>
        <v>60.663983903420529</v>
      </c>
      <c r="R104" s="38">
        <f t="shared" si="149"/>
        <v>15.291750503018109</v>
      </c>
      <c r="S104" s="38">
        <f t="shared" si="149"/>
        <v>12.575452716297786</v>
      </c>
      <c r="T104" s="38">
        <f t="shared" si="149"/>
        <v>4.8289738430583498</v>
      </c>
      <c r="U104" s="38">
        <f t="shared" si="149"/>
        <v>1.5090543259557343</v>
      </c>
      <c r="V104" s="38">
        <f t="shared" si="149"/>
        <v>5.1307847082494975</v>
      </c>
      <c r="W104" s="39" t="s">
        <v>91</v>
      </c>
    </row>
    <row r="105" spans="1:23" ht="15" customHeight="1" x14ac:dyDescent="0.15">
      <c r="A105" s="13"/>
      <c r="B105" s="282"/>
      <c r="C105" s="131" t="s">
        <v>303</v>
      </c>
      <c r="D105" s="28">
        <f t="shared" ref="D105:D115" si="150">D315</f>
        <v>29</v>
      </c>
      <c r="E105" s="15">
        <f t="shared" ref="E105:N105" si="151">IF($D105=0,0,E315/$D105*100)</f>
        <v>58.620689655172406</v>
      </c>
      <c r="F105" s="15">
        <f t="shared" si="151"/>
        <v>6.8965517241379306</v>
      </c>
      <c r="G105" s="15">
        <f t="shared" si="151"/>
        <v>6.8965517241379306</v>
      </c>
      <c r="H105" s="15">
        <f t="shared" si="151"/>
        <v>6.8965517241379306</v>
      </c>
      <c r="I105" s="15">
        <f t="shared" si="151"/>
        <v>0</v>
      </c>
      <c r="J105" s="15">
        <f t="shared" si="151"/>
        <v>0</v>
      </c>
      <c r="K105" s="15">
        <f t="shared" si="151"/>
        <v>0</v>
      </c>
      <c r="L105" s="15">
        <f t="shared" si="151"/>
        <v>0</v>
      </c>
      <c r="M105" s="15">
        <f t="shared" si="151"/>
        <v>0</v>
      </c>
      <c r="N105" s="15">
        <f t="shared" si="151"/>
        <v>20.689655172413794</v>
      </c>
      <c r="O105" s="43">
        <f t="shared" ref="O105:P115" si="152">O315</f>
        <v>0.65217391304347827</v>
      </c>
      <c r="P105" s="28">
        <f t="shared" si="152"/>
        <v>29</v>
      </c>
      <c r="Q105" s="15">
        <f t="shared" ref="Q105:V114" si="153">IF($P105=0,0,Q315/$P105*100)</f>
        <v>58.620689655172406</v>
      </c>
      <c r="R105" s="15">
        <f t="shared" si="153"/>
        <v>3.4482758620689653</v>
      </c>
      <c r="S105" s="15">
        <f t="shared" si="153"/>
        <v>6.8965517241379306</v>
      </c>
      <c r="T105" s="15">
        <f t="shared" si="153"/>
        <v>10.344827586206897</v>
      </c>
      <c r="U105" s="15">
        <f t="shared" si="153"/>
        <v>0</v>
      </c>
      <c r="V105" s="15">
        <f t="shared" si="153"/>
        <v>20.689655172413794</v>
      </c>
      <c r="W105" s="43">
        <f t="shared" ref="W105:W115" si="154">W315</f>
        <v>9.2028985507246368</v>
      </c>
    </row>
    <row r="106" spans="1:23" ht="15" customHeight="1" x14ac:dyDescent="0.15">
      <c r="A106" s="13"/>
      <c r="B106" s="282"/>
      <c r="C106" s="131" t="s">
        <v>302</v>
      </c>
      <c r="D106" s="28">
        <f t="shared" si="150"/>
        <v>151</v>
      </c>
      <c r="E106" s="15">
        <f t="shared" ref="E106:N106" si="155">IF($D106=0,0,E316/$D106*100)</f>
        <v>64.238410596026483</v>
      </c>
      <c r="F106" s="15">
        <f t="shared" si="155"/>
        <v>11.258278145695364</v>
      </c>
      <c r="G106" s="15">
        <f t="shared" si="155"/>
        <v>6.6225165562913908</v>
      </c>
      <c r="H106" s="15">
        <f t="shared" si="155"/>
        <v>8.6092715231788084</v>
      </c>
      <c r="I106" s="15">
        <f t="shared" si="155"/>
        <v>2.6490066225165565</v>
      </c>
      <c r="J106" s="15">
        <f t="shared" si="155"/>
        <v>0</v>
      </c>
      <c r="K106" s="15">
        <f t="shared" si="155"/>
        <v>2.6490066225165565</v>
      </c>
      <c r="L106" s="15">
        <f t="shared" si="155"/>
        <v>0</v>
      </c>
      <c r="M106" s="15">
        <f t="shared" si="155"/>
        <v>0</v>
      </c>
      <c r="N106" s="15">
        <f t="shared" si="155"/>
        <v>3.9735099337748347</v>
      </c>
      <c r="O106" s="43">
        <f t="shared" si="152"/>
        <v>1.1517241379310346</v>
      </c>
      <c r="P106" s="28">
        <f t="shared" si="152"/>
        <v>151</v>
      </c>
      <c r="Q106" s="15">
        <f t="shared" si="153"/>
        <v>64.238410596026483</v>
      </c>
      <c r="R106" s="15">
        <f t="shared" si="153"/>
        <v>13.245033112582782</v>
      </c>
      <c r="S106" s="15">
        <f t="shared" si="153"/>
        <v>15.894039735099339</v>
      </c>
      <c r="T106" s="15">
        <f t="shared" si="153"/>
        <v>1.9867549668874174</v>
      </c>
      <c r="U106" s="15">
        <f t="shared" si="153"/>
        <v>0.66225165562913912</v>
      </c>
      <c r="V106" s="15">
        <f t="shared" si="153"/>
        <v>3.9735099337748347</v>
      </c>
      <c r="W106" s="43">
        <f t="shared" si="154"/>
        <v>8.8230315021443442</v>
      </c>
    </row>
    <row r="107" spans="1:23" ht="15" customHeight="1" x14ac:dyDescent="0.15">
      <c r="A107" s="13"/>
      <c r="B107" s="282"/>
      <c r="C107" s="131" t="s">
        <v>301</v>
      </c>
      <c r="D107" s="28">
        <f t="shared" si="150"/>
        <v>224</v>
      </c>
      <c r="E107" s="15">
        <f t="shared" ref="E107:N107" si="156">IF($D107=0,0,E317/$D107*100)</f>
        <v>50</v>
      </c>
      <c r="F107" s="15">
        <f t="shared" si="156"/>
        <v>5.3571428571428568</v>
      </c>
      <c r="G107" s="15">
        <f t="shared" si="156"/>
        <v>11.160714285714286</v>
      </c>
      <c r="H107" s="15">
        <f t="shared" si="156"/>
        <v>8.4821428571428577</v>
      </c>
      <c r="I107" s="15">
        <f t="shared" si="156"/>
        <v>4.0178571428571432</v>
      </c>
      <c r="J107" s="15">
        <f t="shared" si="156"/>
        <v>6.25</v>
      </c>
      <c r="K107" s="15">
        <f t="shared" si="156"/>
        <v>8.0357142857142865</v>
      </c>
      <c r="L107" s="15">
        <f t="shared" si="156"/>
        <v>0.4464285714285714</v>
      </c>
      <c r="M107" s="15">
        <f t="shared" si="156"/>
        <v>2.2321428571428572</v>
      </c>
      <c r="N107" s="15">
        <f t="shared" si="156"/>
        <v>4.0178571428571432</v>
      </c>
      <c r="O107" s="43">
        <f t="shared" si="152"/>
        <v>3.0883720930232559</v>
      </c>
      <c r="P107" s="28">
        <f t="shared" si="152"/>
        <v>224</v>
      </c>
      <c r="Q107" s="15">
        <f t="shared" si="153"/>
        <v>50</v>
      </c>
      <c r="R107" s="15">
        <f t="shared" si="153"/>
        <v>20.535714285714285</v>
      </c>
      <c r="S107" s="15">
        <f t="shared" si="153"/>
        <v>16.517857142857142</v>
      </c>
      <c r="T107" s="15">
        <f t="shared" si="153"/>
        <v>6.25</v>
      </c>
      <c r="U107" s="15">
        <f t="shared" si="153"/>
        <v>2.6785714285714284</v>
      </c>
      <c r="V107" s="15">
        <f t="shared" si="153"/>
        <v>4.0178571428571432</v>
      </c>
      <c r="W107" s="43">
        <f t="shared" si="154"/>
        <v>14.479908811893239</v>
      </c>
    </row>
    <row r="108" spans="1:23" ht="15" customHeight="1" x14ac:dyDescent="0.15">
      <c r="A108" s="13"/>
      <c r="B108" s="128"/>
      <c r="C108" s="131" t="s">
        <v>300</v>
      </c>
      <c r="D108" s="28">
        <f t="shared" si="150"/>
        <v>191</v>
      </c>
      <c r="E108" s="15">
        <f t="shared" ref="E108:N108" si="157">IF($D108=0,0,E318/$D108*100)</f>
        <v>48.167539267015705</v>
      </c>
      <c r="F108" s="15">
        <f t="shared" si="157"/>
        <v>5.7591623036649215</v>
      </c>
      <c r="G108" s="15">
        <f t="shared" si="157"/>
        <v>6.2827225130890048</v>
      </c>
      <c r="H108" s="15">
        <f t="shared" si="157"/>
        <v>5.2356020942408374</v>
      </c>
      <c r="I108" s="15">
        <f t="shared" si="157"/>
        <v>5.2356020942408374</v>
      </c>
      <c r="J108" s="15">
        <f t="shared" si="157"/>
        <v>4.7120418848167542</v>
      </c>
      <c r="K108" s="15">
        <f t="shared" si="157"/>
        <v>8.3769633507853403</v>
      </c>
      <c r="L108" s="15">
        <f t="shared" si="157"/>
        <v>6.2827225130890048</v>
      </c>
      <c r="M108" s="15">
        <f t="shared" si="157"/>
        <v>5.7591623036649215</v>
      </c>
      <c r="N108" s="15">
        <f t="shared" si="157"/>
        <v>4.1884816753926701</v>
      </c>
      <c r="O108" s="43">
        <f t="shared" si="152"/>
        <v>4.6830601092896176</v>
      </c>
      <c r="P108" s="28">
        <f t="shared" si="152"/>
        <v>191</v>
      </c>
      <c r="Q108" s="15">
        <f t="shared" si="153"/>
        <v>48.167539267015705</v>
      </c>
      <c r="R108" s="15">
        <f t="shared" si="153"/>
        <v>17.801047120418847</v>
      </c>
      <c r="S108" s="15">
        <f t="shared" si="153"/>
        <v>18.848167539267017</v>
      </c>
      <c r="T108" s="15">
        <f t="shared" si="153"/>
        <v>8.9005235602094235</v>
      </c>
      <c r="U108" s="15">
        <f t="shared" si="153"/>
        <v>2.0942408376963351</v>
      </c>
      <c r="V108" s="15">
        <f t="shared" si="153"/>
        <v>4.1884816753926701</v>
      </c>
      <c r="W108" s="43">
        <f t="shared" si="154"/>
        <v>15.441781636441167</v>
      </c>
    </row>
    <row r="109" spans="1:23" ht="15" customHeight="1" x14ac:dyDescent="0.15">
      <c r="A109" s="13"/>
      <c r="B109" s="128"/>
      <c r="C109" s="131" t="s">
        <v>299</v>
      </c>
      <c r="D109" s="28">
        <f t="shared" si="150"/>
        <v>108</v>
      </c>
      <c r="E109" s="15">
        <f t="shared" ref="E109:N109" si="158">IF($D109=0,0,E319/$D109*100)</f>
        <v>71.296296296296291</v>
      </c>
      <c r="F109" s="15">
        <f t="shared" si="158"/>
        <v>3.7037037037037033</v>
      </c>
      <c r="G109" s="15">
        <f t="shared" si="158"/>
        <v>2.7777777777777777</v>
      </c>
      <c r="H109" s="15">
        <f t="shared" si="158"/>
        <v>3.7037037037037033</v>
      </c>
      <c r="I109" s="15">
        <f t="shared" si="158"/>
        <v>4.6296296296296298</v>
      </c>
      <c r="J109" s="15">
        <f t="shared" si="158"/>
        <v>2.7777777777777777</v>
      </c>
      <c r="K109" s="15">
        <f t="shared" si="158"/>
        <v>3.7037037037037033</v>
      </c>
      <c r="L109" s="15">
        <f t="shared" si="158"/>
        <v>0.92592592592592582</v>
      </c>
      <c r="M109" s="15">
        <f t="shared" si="158"/>
        <v>3.7037037037037033</v>
      </c>
      <c r="N109" s="15">
        <f t="shared" si="158"/>
        <v>2.7777777777777777</v>
      </c>
      <c r="O109" s="43">
        <f t="shared" si="152"/>
        <v>2.6095238095238096</v>
      </c>
      <c r="P109" s="28">
        <f t="shared" si="152"/>
        <v>108</v>
      </c>
      <c r="Q109" s="15">
        <f t="shared" si="153"/>
        <v>71.296296296296291</v>
      </c>
      <c r="R109" s="15">
        <f t="shared" si="153"/>
        <v>12.037037037037036</v>
      </c>
      <c r="S109" s="15">
        <f t="shared" si="153"/>
        <v>11.111111111111111</v>
      </c>
      <c r="T109" s="15">
        <f t="shared" si="153"/>
        <v>1.8518518518518516</v>
      </c>
      <c r="U109" s="15">
        <f t="shared" si="153"/>
        <v>0.92592592592592582</v>
      </c>
      <c r="V109" s="15">
        <f t="shared" si="153"/>
        <v>2.7777777777777777</v>
      </c>
      <c r="W109" s="43">
        <f t="shared" si="154"/>
        <v>6.9437254525048147</v>
      </c>
    </row>
    <row r="110" spans="1:23" ht="15" customHeight="1" x14ac:dyDescent="0.15">
      <c r="A110" s="13"/>
      <c r="B110" s="128"/>
      <c r="C110" s="131" t="s">
        <v>298</v>
      </c>
      <c r="D110" s="28">
        <f t="shared" si="150"/>
        <v>94</v>
      </c>
      <c r="E110" s="15">
        <f t="shared" ref="E110:N110" si="159">IF($D110=0,0,E320/$D110*100)</f>
        <v>63.829787234042556</v>
      </c>
      <c r="F110" s="15">
        <f t="shared" si="159"/>
        <v>2.1276595744680851</v>
      </c>
      <c r="G110" s="15">
        <f t="shared" si="159"/>
        <v>6.3829787234042552</v>
      </c>
      <c r="H110" s="15">
        <f t="shared" si="159"/>
        <v>3.1914893617021276</v>
      </c>
      <c r="I110" s="15">
        <f t="shared" si="159"/>
        <v>6.3829787234042552</v>
      </c>
      <c r="J110" s="15">
        <f t="shared" si="159"/>
        <v>1.0638297872340425</v>
      </c>
      <c r="K110" s="15">
        <f t="shared" si="159"/>
        <v>2.1276595744680851</v>
      </c>
      <c r="L110" s="15">
        <f t="shared" si="159"/>
        <v>4.2553191489361701</v>
      </c>
      <c r="M110" s="15">
        <f t="shared" si="159"/>
        <v>5.3191489361702127</v>
      </c>
      <c r="N110" s="15">
        <f t="shared" si="159"/>
        <v>5.3191489361702127</v>
      </c>
      <c r="O110" s="43">
        <f t="shared" si="152"/>
        <v>3.6292134831460676</v>
      </c>
      <c r="P110" s="28">
        <f t="shared" si="152"/>
        <v>94</v>
      </c>
      <c r="Q110" s="15">
        <f t="shared" si="153"/>
        <v>63.829787234042556</v>
      </c>
      <c r="R110" s="15">
        <f t="shared" si="153"/>
        <v>19.148936170212767</v>
      </c>
      <c r="S110" s="15">
        <f t="shared" si="153"/>
        <v>7.4468085106382977</v>
      </c>
      <c r="T110" s="15">
        <f t="shared" si="153"/>
        <v>3.1914893617021276</v>
      </c>
      <c r="U110" s="15">
        <f t="shared" si="153"/>
        <v>1.0638297872340425</v>
      </c>
      <c r="V110" s="15">
        <f t="shared" si="153"/>
        <v>5.3191489361702127</v>
      </c>
      <c r="W110" s="43">
        <f t="shared" si="154"/>
        <v>7.9281691602792774</v>
      </c>
    </row>
    <row r="111" spans="1:23" ht="15" customHeight="1" x14ac:dyDescent="0.15">
      <c r="A111" s="13"/>
      <c r="B111" s="128"/>
      <c r="C111" s="131" t="s">
        <v>297</v>
      </c>
      <c r="D111" s="28">
        <f t="shared" si="150"/>
        <v>90</v>
      </c>
      <c r="E111" s="15">
        <f t="shared" ref="E111:N111" si="160">IF($D111=0,0,E321/$D111*100)</f>
        <v>78.888888888888886</v>
      </c>
      <c r="F111" s="15">
        <f t="shared" si="160"/>
        <v>0</v>
      </c>
      <c r="G111" s="15">
        <f t="shared" si="160"/>
        <v>2.2222222222222223</v>
      </c>
      <c r="H111" s="15">
        <f t="shared" si="160"/>
        <v>1.1111111111111112</v>
      </c>
      <c r="I111" s="15">
        <f t="shared" si="160"/>
        <v>0</v>
      </c>
      <c r="J111" s="15">
        <f t="shared" si="160"/>
        <v>1.1111111111111112</v>
      </c>
      <c r="K111" s="15">
        <f t="shared" si="160"/>
        <v>3.3333333333333335</v>
      </c>
      <c r="L111" s="15">
        <f t="shared" si="160"/>
        <v>2.2222222222222223</v>
      </c>
      <c r="M111" s="15">
        <f t="shared" si="160"/>
        <v>6.666666666666667</v>
      </c>
      <c r="N111" s="15">
        <f t="shared" si="160"/>
        <v>4.4444444444444446</v>
      </c>
      <c r="O111" s="43">
        <f t="shared" si="152"/>
        <v>3.6860465116279069</v>
      </c>
      <c r="P111" s="28">
        <f t="shared" si="152"/>
        <v>90</v>
      </c>
      <c r="Q111" s="15">
        <f t="shared" si="153"/>
        <v>78.888888888888886</v>
      </c>
      <c r="R111" s="15">
        <f t="shared" si="153"/>
        <v>6.666666666666667</v>
      </c>
      <c r="S111" s="15">
        <f t="shared" si="153"/>
        <v>4.4444444444444446</v>
      </c>
      <c r="T111" s="15">
        <f t="shared" si="153"/>
        <v>4.4444444444444446</v>
      </c>
      <c r="U111" s="15">
        <f t="shared" si="153"/>
        <v>1.1111111111111112</v>
      </c>
      <c r="V111" s="15">
        <f t="shared" si="153"/>
        <v>4.4444444444444446</v>
      </c>
      <c r="W111" s="43">
        <f t="shared" si="154"/>
        <v>5.8822929456882349</v>
      </c>
    </row>
    <row r="112" spans="1:23" ht="15" customHeight="1" x14ac:dyDescent="0.15">
      <c r="A112" s="13"/>
      <c r="B112" s="128"/>
      <c r="C112" s="131" t="s">
        <v>296</v>
      </c>
      <c r="D112" s="28">
        <f t="shared" si="150"/>
        <v>40</v>
      </c>
      <c r="E112" s="15">
        <f t="shared" ref="E112:N112" si="161">IF($D112=0,0,E322/$D112*100)</f>
        <v>77.5</v>
      </c>
      <c r="F112" s="15">
        <f t="shared" si="161"/>
        <v>2.5</v>
      </c>
      <c r="G112" s="15">
        <f t="shared" si="161"/>
        <v>5</v>
      </c>
      <c r="H112" s="15">
        <f t="shared" si="161"/>
        <v>2.5</v>
      </c>
      <c r="I112" s="15">
        <f t="shared" si="161"/>
        <v>0</v>
      </c>
      <c r="J112" s="15">
        <f t="shared" si="161"/>
        <v>2.5</v>
      </c>
      <c r="K112" s="15">
        <f t="shared" si="161"/>
        <v>2.5</v>
      </c>
      <c r="L112" s="15">
        <f t="shared" si="161"/>
        <v>5</v>
      </c>
      <c r="M112" s="15">
        <f t="shared" si="161"/>
        <v>2.5</v>
      </c>
      <c r="N112" s="15">
        <f t="shared" si="161"/>
        <v>0</v>
      </c>
      <c r="O112" s="43">
        <f t="shared" si="152"/>
        <v>3.2749999999999999</v>
      </c>
      <c r="P112" s="28">
        <f t="shared" si="152"/>
        <v>40</v>
      </c>
      <c r="Q112" s="15">
        <f t="shared" si="153"/>
        <v>77.5</v>
      </c>
      <c r="R112" s="15">
        <f t="shared" si="153"/>
        <v>17.5</v>
      </c>
      <c r="S112" s="15">
        <f t="shared" si="153"/>
        <v>2.5</v>
      </c>
      <c r="T112" s="15">
        <f t="shared" si="153"/>
        <v>0</v>
      </c>
      <c r="U112" s="15">
        <f t="shared" si="153"/>
        <v>2.5</v>
      </c>
      <c r="V112" s="15">
        <f t="shared" si="153"/>
        <v>0</v>
      </c>
      <c r="W112" s="43">
        <f t="shared" si="154"/>
        <v>4.4586895931995345</v>
      </c>
    </row>
    <row r="113" spans="1:23" ht="15" customHeight="1" x14ac:dyDescent="0.15">
      <c r="A113" s="13"/>
      <c r="B113" s="128"/>
      <c r="C113" s="131" t="s">
        <v>295</v>
      </c>
      <c r="D113" s="28">
        <f t="shared" si="150"/>
        <v>27</v>
      </c>
      <c r="E113" s="15">
        <f t="shared" ref="E113:N113" si="162">IF($D113=0,0,E323/$D113*100)</f>
        <v>81.481481481481481</v>
      </c>
      <c r="F113" s="15">
        <f t="shared" si="162"/>
        <v>7.4074074074074066</v>
      </c>
      <c r="G113" s="15">
        <f t="shared" si="162"/>
        <v>0</v>
      </c>
      <c r="H113" s="15">
        <f t="shared" si="162"/>
        <v>0</v>
      </c>
      <c r="I113" s="15">
        <f t="shared" si="162"/>
        <v>3.7037037037037033</v>
      </c>
      <c r="J113" s="15">
        <f t="shared" si="162"/>
        <v>0</v>
      </c>
      <c r="K113" s="15">
        <f t="shared" si="162"/>
        <v>0</v>
      </c>
      <c r="L113" s="15">
        <f t="shared" si="162"/>
        <v>0</v>
      </c>
      <c r="M113" s="15">
        <f t="shared" si="162"/>
        <v>0</v>
      </c>
      <c r="N113" s="15">
        <f t="shared" si="162"/>
        <v>7.4074074074074066</v>
      </c>
      <c r="O113" s="43">
        <f t="shared" si="152"/>
        <v>0.32</v>
      </c>
      <c r="P113" s="28">
        <f t="shared" si="152"/>
        <v>27</v>
      </c>
      <c r="Q113" s="15">
        <f t="shared" si="153"/>
        <v>81.481481481481481</v>
      </c>
      <c r="R113" s="15">
        <f t="shared" si="153"/>
        <v>11.111111111111111</v>
      </c>
      <c r="S113" s="15">
        <f t="shared" si="153"/>
        <v>0</v>
      </c>
      <c r="T113" s="15">
        <f t="shared" si="153"/>
        <v>0</v>
      </c>
      <c r="U113" s="15">
        <f t="shared" si="153"/>
        <v>0</v>
      </c>
      <c r="V113" s="15">
        <f t="shared" si="153"/>
        <v>7.4074074074074066</v>
      </c>
      <c r="W113" s="43">
        <f t="shared" si="154"/>
        <v>0.68260839689411112</v>
      </c>
    </row>
    <row r="114" spans="1:23" ht="15" customHeight="1" x14ac:dyDescent="0.15">
      <c r="A114" s="130"/>
      <c r="B114" s="77"/>
      <c r="C114" s="129" t="s">
        <v>138</v>
      </c>
      <c r="D114" s="29">
        <f t="shared" si="150"/>
        <v>40</v>
      </c>
      <c r="E114" s="9">
        <f t="shared" ref="E114:N114" si="163">IF($D114=0,0,E324/$D114*100)</f>
        <v>60</v>
      </c>
      <c r="F114" s="9">
        <f t="shared" si="163"/>
        <v>2.5</v>
      </c>
      <c r="G114" s="9">
        <f t="shared" si="163"/>
        <v>5</v>
      </c>
      <c r="H114" s="9">
        <f t="shared" si="163"/>
        <v>5</v>
      </c>
      <c r="I114" s="9">
        <f t="shared" si="163"/>
        <v>0</v>
      </c>
      <c r="J114" s="9">
        <f t="shared" si="163"/>
        <v>5</v>
      </c>
      <c r="K114" s="9">
        <f t="shared" si="163"/>
        <v>5</v>
      </c>
      <c r="L114" s="9">
        <f t="shared" si="163"/>
        <v>0</v>
      </c>
      <c r="M114" s="9">
        <f t="shared" si="163"/>
        <v>0</v>
      </c>
      <c r="N114" s="9">
        <f t="shared" si="163"/>
        <v>17.5</v>
      </c>
      <c r="O114" s="27">
        <f t="shared" si="152"/>
        <v>1.696969696969697</v>
      </c>
      <c r="P114" s="29">
        <f t="shared" si="152"/>
        <v>40</v>
      </c>
      <c r="Q114" s="9">
        <f t="shared" si="153"/>
        <v>60</v>
      </c>
      <c r="R114" s="9">
        <f t="shared" si="153"/>
        <v>10</v>
      </c>
      <c r="S114" s="9">
        <f t="shared" si="153"/>
        <v>5</v>
      </c>
      <c r="T114" s="9">
        <f t="shared" si="153"/>
        <v>5</v>
      </c>
      <c r="U114" s="9">
        <f t="shared" si="153"/>
        <v>0</v>
      </c>
      <c r="V114" s="9">
        <f t="shared" si="153"/>
        <v>20</v>
      </c>
      <c r="W114" s="27">
        <f t="shared" si="154"/>
        <v>6.4833286275122637</v>
      </c>
    </row>
    <row r="115" spans="1:23" ht="15" customHeight="1" x14ac:dyDescent="0.15">
      <c r="A115" s="10" t="s">
        <v>468</v>
      </c>
      <c r="B115" s="24" t="s">
        <v>7</v>
      </c>
      <c r="C115" s="53" t="s">
        <v>90</v>
      </c>
      <c r="D115" s="8">
        <f t="shared" si="150"/>
        <v>1238</v>
      </c>
      <c r="E115" s="8">
        <f t="shared" ref="E115:N115" si="164">E325</f>
        <v>1018</v>
      </c>
      <c r="F115" s="8">
        <f t="shared" si="164"/>
        <v>27</v>
      </c>
      <c r="G115" s="8">
        <f t="shared" si="164"/>
        <v>32</v>
      </c>
      <c r="H115" s="8">
        <f t="shared" si="164"/>
        <v>21</v>
      </c>
      <c r="I115" s="8">
        <f t="shared" si="164"/>
        <v>15</v>
      </c>
      <c r="J115" s="8">
        <f t="shared" si="164"/>
        <v>9</v>
      </c>
      <c r="K115" s="8">
        <f t="shared" si="164"/>
        <v>23</v>
      </c>
      <c r="L115" s="8">
        <f t="shared" si="164"/>
        <v>12</v>
      </c>
      <c r="M115" s="8">
        <f t="shared" si="164"/>
        <v>23</v>
      </c>
      <c r="N115" s="8">
        <f t="shared" si="164"/>
        <v>58</v>
      </c>
      <c r="O115" s="42">
        <f t="shared" si="152"/>
        <v>1.3347457627118644</v>
      </c>
      <c r="P115" s="8">
        <f t="shared" si="152"/>
        <v>1238</v>
      </c>
      <c r="Q115" s="8">
        <f t="shared" ref="Q115:V115" si="165">Q325</f>
        <v>1016</v>
      </c>
      <c r="R115" s="8">
        <f t="shared" si="165"/>
        <v>99</v>
      </c>
      <c r="S115" s="8">
        <f t="shared" si="165"/>
        <v>44</v>
      </c>
      <c r="T115" s="8">
        <f t="shared" si="165"/>
        <v>16</v>
      </c>
      <c r="U115" s="8">
        <f t="shared" si="165"/>
        <v>3</v>
      </c>
      <c r="V115" s="8">
        <f t="shared" si="165"/>
        <v>60</v>
      </c>
      <c r="W115" s="42">
        <f t="shared" si="154"/>
        <v>2.9097583373133573</v>
      </c>
    </row>
    <row r="116" spans="1:23" ht="15" customHeight="1" x14ac:dyDescent="0.15">
      <c r="A116" s="13" t="s">
        <v>467</v>
      </c>
      <c r="B116" s="25" t="s">
        <v>8</v>
      </c>
      <c r="C116" s="132"/>
      <c r="D116" s="38">
        <f>IF(SUM(E116:N116)&gt;100,"－",SUM(E116:N116))</f>
        <v>100</v>
      </c>
      <c r="E116" s="38">
        <f t="shared" ref="E116:N116" si="166">E325/$D115*100</f>
        <v>82.229402261712437</v>
      </c>
      <c r="F116" s="38">
        <f t="shared" si="166"/>
        <v>2.1809369951534734</v>
      </c>
      <c r="G116" s="38">
        <f t="shared" si="166"/>
        <v>2.5848142164781907</v>
      </c>
      <c r="H116" s="38">
        <f t="shared" si="166"/>
        <v>1.6962843295638126</v>
      </c>
      <c r="I116" s="38">
        <f t="shared" si="166"/>
        <v>1.2116316639741518</v>
      </c>
      <c r="J116" s="38">
        <f t="shared" si="166"/>
        <v>0.72697899838449109</v>
      </c>
      <c r="K116" s="38">
        <f t="shared" si="166"/>
        <v>1.8578352180936994</v>
      </c>
      <c r="L116" s="38">
        <f t="shared" si="166"/>
        <v>0.96930533117932149</v>
      </c>
      <c r="M116" s="38">
        <f t="shared" si="166"/>
        <v>1.8578352180936994</v>
      </c>
      <c r="N116" s="38">
        <f t="shared" si="166"/>
        <v>4.6849757673667201</v>
      </c>
      <c r="O116" s="39" t="s">
        <v>91</v>
      </c>
      <c r="P116" s="38">
        <f>IF(SUM(Q116:V116)&gt;100,"－",SUM(Q116:V116))</f>
        <v>99.999999999999986</v>
      </c>
      <c r="Q116" s="38">
        <f t="shared" ref="Q116:V116" si="167">Q325/$P115*100</f>
        <v>82.067851373182549</v>
      </c>
      <c r="R116" s="38">
        <f t="shared" si="167"/>
        <v>7.9967689822294021</v>
      </c>
      <c r="S116" s="38">
        <f t="shared" si="167"/>
        <v>3.5541195476575123</v>
      </c>
      <c r="T116" s="38">
        <f t="shared" si="167"/>
        <v>1.2924071082390953</v>
      </c>
      <c r="U116" s="38">
        <f t="shared" si="167"/>
        <v>0.24232633279483037</v>
      </c>
      <c r="V116" s="38">
        <f t="shared" si="167"/>
        <v>4.8465266558966071</v>
      </c>
      <c r="W116" s="39" t="s">
        <v>91</v>
      </c>
    </row>
    <row r="117" spans="1:23" ht="15" customHeight="1" x14ac:dyDescent="0.15">
      <c r="A117" s="13"/>
      <c r="B117" s="25" t="s">
        <v>9</v>
      </c>
      <c r="C117" s="131" t="s">
        <v>466</v>
      </c>
      <c r="D117" s="28">
        <f t="shared" ref="D117:D124" si="168">D327</f>
        <v>95</v>
      </c>
      <c r="E117" s="15">
        <f t="shared" ref="E117:N117" si="169">IF($D117=0,0,E327/$D117*100)</f>
        <v>84.210526315789465</v>
      </c>
      <c r="F117" s="15">
        <f t="shared" si="169"/>
        <v>2.1052631578947367</v>
      </c>
      <c r="G117" s="15">
        <f t="shared" si="169"/>
        <v>2.1052631578947367</v>
      </c>
      <c r="H117" s="15">
        <f t="shared" si="169"/>
        <v>1.0526315789473684</v>
      </c>
      <c r="I117" s="15">
        <f t="shared" si="169"/>
        <v>1.0526315789473684</v>
      </c>
      <c r="J117" s="15">
        <f t="shared" si="169"/>
        <v>1.0526315789473684</v>
      </c>
      <c r="K117" s="15">
        <f t="shared" si="169"/>
        <v>2.1052631578947367</v>
      </c>
      <c r="L117" s="15">
        <f t="shared" si="169"/>
        <v>0</v>
      </c>
      <c r="M117" s="15">
        <f t="shared" si="169"/>
        <v>0</v>
      </c>
      <c r="N117" s="15">
        <f t="shared" si="169"/>
        <v>6.3157894736842106</v>
      </c>
      <c r="O117" s="43">
        <f t="shared" ref="O117:P124" si="170">O327</f>
        <v>0.5168539325842697</v>
      </c>
      <c r="P117" s="28">
        <f t="shared" si="170"/>
        <v>95</v>
      </c>
      <c r="Q117" s="15">
        <f t="shared" ref="Q117:V123" si="171">IF($P117=0,0,Q327/$P117*100)</f>
        <v>84.210526315789465</v>
      </c>
      <c r="R117" s="15">
        <f t="shared" si="171"/>
        <v>5.2631578947368416</v>
      </c>
      <c r="S117" s="15">
        <f t="shared" si="171"/>
        <v>4.2105263157894735</v>
      </c>
      <c r="T117" s="15">
        <f t="shared" si="171"/>
        <v>0</v>
      </c>
      <c r="U117" s="15">
        <f t="shared" si="171"/>
        <v>0</v>
      </c>
      <c r="V117" s="15">
        <f t="shared" si="171"/>
        <v>6.3157894736842106</v>
      </c>
      <c r="W117" s="43">
        <f t="shared" ref="W117:W124" si="172">W327</f>
        <v>1.6344334143733461</v>
      </c>
    </row>
    <row r="118" spans="1:23" ht="15" customHeight="1" x14ac:dyDescent="0.15">
      <c r="A118" s="13"/>
      <c r="B118" s="25" t="s">
        <v>10</v>
      </c>
      <c r="C118" s="131" t="s">
        <v>465</v>
      </c>
      <c r="D118" s="28">
        <f t="shared" si="168"/>
        <v>111</v>
      </c>
      <c r="E118" s="15">
        <f t="shared" ref="E118:N118" si="173">IF($D118=0,0,E328/$D118*100)</f>
        <v>89.189189189189193</v>
      </c>
      <c r="F118" s="15">
        <f t="shared" si="173"/>
        <v>0.90090090090090091</v>
      </c>
      <c r="G118" s="15">
        <f t="shared" si="173"/>
        <v>1.8018018018018018</v>
      </c>
      <c r="H118" s="15">
        <f t="shared" si="173"/>
        <v>1.8018018018018018</v>
      </c>
      <c r="I118" s="15">
        <f t="shared" si="173"/>
        <v>0</v>
      </c>
      <c r="J118" s="15">
        <f t="shared" si="173"/>
        <v>0.90090090090090091</v>
      </c>
      <c r="K118" s="15">
        <f t="shared" si="173"/>
        <v>2.7027027027027026</v>
      </c>
      <c r="L118" s="15">
        <f t="shared" si="173"/>
        <v>0</v>
      </c>
      <c r="M118" s="15">
        <f t="shared" si="173"/>
        <v>0.90090090090090091</v>
      </c>
      <c r="N118" s="15">
        <f t="shared" si="173"/>
        <v>1.8018018018018018</v>
      </c>
      <c r="O118" s="43">
        <f t="shared" si="170"/>
        <v>0.77064220183486243</v>
      </c>
      <c r="P118" s="28">
        <f t="shared" si="170"/>
        <v>111</v>
      </c>
      <c r="Q118" s="15">
        <f t="shared" si="171"/>
        <v>89.189189189189193</v>
      </c>
      <c r="R118" s="15">
        <f t="shared" si="171"/>
        <v>6.3063063063063058</v>
      </c>
      <c r="S118" s="15">
        <f t="shared" si="171"/>
        <v>2.7027027027027026</v>
      </c>
      <c r="T118" s="15">
        <f t="shared" si="171"/>
        <v>0</v>
      </c>
      <c r="U118" s="15">
        <f t="shared" si="171"/>
        <v>0</v>
      </c>
      <c r="V118" s="15">
        <f t="shared" si="171"/>
        <v>1.8018018018018018</v>
      </c>
      <c r="W118" s="43">
        <f t="shared" si="172"/>
        <v>1.4995306721740234</v>
      </c>
    </row>
    <row r="119" spans="1:23" ht="15" customHeight="1" x14ac:dyDescent="0.15">
      <c r="A119" s="13"/>
      <c r="B119" s="25"/>
      <c r="C119" s="131" t="s">
        <v>464</v>
      </c>
      <c r="D119" s="28">
        <f t="shared" si="168"/>
        <v>258</v>
      </c>
      <c r="E119" s="15">
        <f t="shared" ref="E119:N119" si="174">IF($D119=0,0,E329/$D119*100)</f>
        <v>84.496124031007753</v>
      </c>
      <c r="F119" s="15">
        <f t="shared" si="174"/>
        <v>1.5503875968992249</v>
      </c>
      <c r="G119" s="15">
        <f t="shared" si="174"/>
        <v>1.9379844961240309</v>
      </c>
      <c r="H119" s="15">
        <f t="shared" si="174"/>
        <v>1.5503875968992249</v>
      </c>
      <c r="I119" s="15">
        <f t="shared" si="174"/>
        <v>1.9379844961240309</v>
      </c>
      <c r="J119" s="15">
        <f t="shared" si="174"/>
        <v>0.77519379844961245</v>
      </c>
      <c r="K119" s="15">
        <f t="shared" si="174"/>
        <v>1.1627906976744187</v>
      </c>
      <c r="L119" s="15">
        <f t="shared" si="174"/>
        <v>1.9379844961240309</v>
      </c>
      <c r="M119" s="15">
        <f t="shared" si="174"/>
        <v>2.7131782945736433</v>
      </c>
      <c r="N119" s="15">
        <f t="shared" si="174"/>
        <v>1.9379844961240309</v>
      </c>
      <c r="O119" s="43">
        <f t="shared" si="170"/>
        <v>1.7707509881422925</v>
      </c>
      <c r="P119" s="28">
        <f t="shared" si="170"/>
        <v>258</v>
      </c>
      <c r="Q119" s="15">
        <f t="shared" si="171"/>
        <v>84.496124031007753</v>
      </c>
      <c r="R119" s="15">
        <f t="shared" si="171"/>
        <v>7.7519379844961236</v>
      </c>
      <c r="S119" s="15">
        <f t="shared" si="171"/>
        <v>3.4883720930232558</v>
      </c>
      <c r="T119" s="15">
        <f t="shared" si="171"/>
        <v>2.3255813953488373</v>
      </c>
      <c r="U119" s="15">
        <f t="shared" si="171"/>
        <v>0</v>
      </c>
      <c r="V119" s="15">
        <f t="shared" si="171"/>
        <v>1.9379844961240309</v>
      </c>
      <c r="W119" s="43">
        <f t="shared" si="172"/>
        <v>3.4496657581011942</v>
      </c>
    </row>
    <row r="120" spans="1:23" ht="15" customHeight="1" x14ac:dyDescent="0.15">
      <c r="A120" s="13"/>
      <c r="B120" s="25"/>
      <c r="C120" s="131" t="s">
        <v>463</v>
      </c>
      <c r="D120" s="28">
        <f t="shared" si="168"/>
        <v>218</v>
      </c>
      <c r="E120" s="15">
        <f t="shared" ref="E120:N120" si="175">IF($D120=0,0,E330/$D120*100)</f>
        <v>80.275229357798167</v>
      </c>
      <c r="F120" s="15">
        <f t="shared" si="175"/>
        <v>2.7522935779816518</v>
      </c>
      <c r="G120" s="15">
        <f t="shared" si="175"/>
        <v>1.834862385321101</v>
      </c>
      <c r="H120" s="15">
        <f t="shared" si="175"/>
        <v>2.7522935779816518</v>
      </c>
      <c r="I120" s="15">
        <f t="shared" si="175"/>
        <v>0.45871559633027525</v>
      </c>
      <c r="J120" s="15">
        <f t="shared" si="175"/>
        <v>0.91743119266055051</v>
      </c>
      <c r="K120" s="15">
        <f t="shared" si="175"/>
        <v>2.2935779816513762</v>
      </c>
      <c r="L120" s="15">
        <f t="shared" si="175"/>
        <v>0.91743119266055051</v>
      </c>
      <c r="M120" s="15">
        <f t="shared" si="175"/>
        <v>2.7522935779816518</v>
      </c>
      <c r="N120" s="15">
        <f t="shared" si="175"/>
        <v>5.0458715596330279</v>
      </c>
      <c r="O120" s="43">
        <f t="shared" si="170"/>
        <v>1.7729468599033817</v>
      </c>
      <c r="P120" s="28">
        <f t="shared" si="170"/>
        <v>218</v>
      </c>
      <c r="Q120" s="15">
        <f t="shared" si="171"/>
        <v>80.275229357798167</v>
      </c>
      <c r="R120" s="15">
        <f t="shared" si="171"/>
        <v>8.2568807339449553</v>
      </c>
      <c r="S120" s="15">
        <f t="shared" si="171"/>
        <v>3.669724770642202</v>
      </c>
      <c r="T120" s="15">
        <f t="shared" si="171"/>
        <v>2.2935779816513762</v>
      </c>
      <c r="U120" s="15">
        <f t="shared" si="171"/>
        <v>0.45871559633027525</v>
      </c>
      <c r="V120" s="15">
        <f t="shared" si="171"/>
        <v>5.0458715596330279</v>
      </c>
      <c r="W120" s="43">
        <f t="shared" si="172"/>
        <v>3.7500540389011023</v>
      </c>
    </row>
    <row r="121" spans="1:23" ht="15" customHeight="1" x14ac:dyDescent="0.15">
      <c r="A121" s="13"/>
      <c r="B121" s="25"/>
      <c r="C121" s="131" t="s">
        <v>462</v>
      </c>
      <c r="D121" s="28">
        <f t="shared" si="168"/>
        <v>280</v>
      </c>
      <c r="E121" s="15">
        <f t="shared" ref="E121:N121" si="176">IF($D121=0,0,E331/$D121*100)</f>
        <v>82.857142857142861</v>
      </c>
      <c r="F121" s="15">
        <f t="shared" si="176"/>
        <v>1.7857142857142856</v>
      </c>
      <c r="G121" s="15">
        <f t="shared" si="176"/>
        <v>2.1428571428571428</v>
      </c>
      <c r="H121" s="15">
        <f t="shared" si="176"/>
        <v>1.7857142857142856</v>
      </c>
      <c r="I121" s="15">
        <f t="shared" si="176"/>
        <v>0.7142857142857143</v>
      </c>
      <c r="J121" s="15">
        <f t="shared" si="176"/>
        <v>0.35714285714285715</v>
      </c>
      <c r="K121" s="15">
        <f t="shared" si="176"/>
        <v>1.0714285714285714</v>
      </c>
      <c r="L121" s="15">
        <f t="shared" si="176"/>
        <v>0.35714285714285715</v>
      </c>
      <c r="M121" s="15">
        <f t="shared" si="176"/>
        <v>1.7857142857142856</v>
      </c>
      <c r="N121" s="15">
        <f t="shared" si="176"/>
        <v>7.1428571428571423</v>
      </c>
      <c r="O121" s="43">
        <f t="shared" si="170"/>
        <v>1.0384615384615385</v>
      </c>
      <c r="P121" s="28">
        <f t="shared" si="170"/>
        <v>280</v>
      </c>
      <c r="Q121" s="15">
        <f t="shared" si="171"/>
        <v>82.857142857142861</v>
      </c>
      <c r="R121" s="15">
        <f t="shared" si="171"/>
        <v>7.1428571428571423</v>
      </c>
      <c r="S121" s="15">
        <f t="shared" si="171"/>
        <v>2.5</v>
      </c>
      <c r="T121" s="15">
        <f t="shared" si="171"/>
        <v>0.35714285714285715</v>
      </c>
      <c r="U121" s="15">
        <f t="shared" si="171"/>
        <v>0</v>
      </c>
      <c r="V121" s="15">
        <f t="shared" si="171"/>
        <v>7.1428571428571423</v>
      </c>
      <c r="W121" s="43">
        <f t="shared" si="172"/>
        <v>1.69487054834377</v>
      </c>
    </row>
    <row r="122" spans="1:23" ht="15" customHeight="1" x14ac:dyDescent="0.15">
      <c r="A122" s="13"/>
      <c r="B122" s="25"/>
      <c r="C122" s="131" t="s">
        <v>12</v>
      </c>
      <c r="D122" s="28">
        <f t="shared" si="168"/>
        <v>264</v>
      </c>
      <c r="E122" s="15">
        <f t="shared" ref="E122:N122" si="177">IF($D122=0,0,E332/$D122*100)</f>
        <v>78.030303030303031</v>
      </c>
      <c r="F122" s="15">
        <f t="shared" si="177"/>
        <v>3.4090909090909087</v>
      </c>
      <c r="G122" s="15">
        <f t="shared" si="177"/>
        <v>4.9242424242424239</v>
      </c>
      <c r="H122" s="15">
        <f t="shared" si="177"/>
        <v>1.1363636363636365</v>
      </c>
      <c r="I122" s="15">
        <f t="shared" si="177"/>
        <v>2.2727272727272729</v>
      </c>
      <c r="J122" s="15">
        <f t="shared" si="177"/>
        <v>0.75757575757575757</v>
      </c>
      <c r="K122" s="15">
        <f t="shared" si="177"/>
        <v>2.6515151515151514</v>
      </c>
      <c r="L122" s="15">
        <f t="shared" si="177"/>
        <v>1.1363636363636365</v>
      </c>
      <c r="M122" s="15">
        <f t="shared" si="177"/>
        <v>1.1363636363636365</v>
      </c>
      <c r="N122" s="15">
        <f t="shared" si="177"/>
        <v>4.5454545454545459</v>
      </c>
      <c r="O122" s="43">
        <f t="shared" si="170"/>
        <v>1.246031746031746</v>
      </c>
      <c r="P122" s="28">
        <f t="shared" si="170"/>
        <v>264</v>
      </c>
      <c r="Q122" s="15">
        <f t="shared" si="171"/>
        <v>78.030303030303031</v>
      </c>
      <c r="R122" s="15">
        <f t="shared" si="171"/>
        <v>10.984848484848484</v>
      </c>
      <c r="S122" s="15">
        <f t="shared" si="171"/>
        <v>4.5454545454545459</v>
      </c>
      <c r="T122" s="15">
        <f t="shared" si="171"/>
        <v>1.1363636363636365</v>
      </c>
      <c r="U122" s="15">
        <f t="shared" si="171"/>
        <v>0.75757575757575757</v>
      </c>
      <c r="V122" s="15">
        <f t="shared" si="171"/>
        <v>4.5454545454545459</v>
      </c>
      <c r="W122" s="43">
        <f t="shared" si="172"/>
        <v>3.708456808167369</v>
      </c>
    </row>
    <row r="123" spans="1:23" ht="15" customHeight="1" x14ac:dyDescent="0.15">
      <c r="A123" s="13"/>
      <c r="B123" s="26"/>
      <c r="C123" s="129" t="s">
        <v>284</v>
      </c>
      <c r="D123" s="28">
        <f t="shared" si="168"/>
        <v>12</v>
      </c>
      <c r="E123" s="15">
        <f t="shared" ref="E123:N123" si="178">IF($D123=0,0,E333/$D123*100)</f>
        <v>66.666666666666657</v>
      </c>
      <c r="F123" s="15">
        <f t="shared" si="178"/>
        <v>0</v>
      </c>
      <c r="G123" s="15">
        <f t="shared" si="178"/>
        <v>0</v>
      </c>
      <c r="H123" s="15">
        <f t="shared" si="178"/>
        <v>0</v>
      </c>
      <c r="I123" s="15">
        <f t="shared" si="178"/>
        <v>0</v>
      </c>
      <c r="J123" s="15">
        <f t="shared" si="178"/>
        <v>0</v>
      </c>
      <c r="K123" s="15">
        <f t="shared" si="178"/>
        <v>0</v>
      </c>
      <c r="L123" s="15">
        <f t="shared" si="178"/>
        <v>8.3333333333333321</v>
      </c>
      <c r="M123" s="15">
        <f t="shared" si="178"/>
        <v>8.3333333333333321</v>
      </c>
      <c r="N123" s="15">
        <f t="shared" si="178"/>
        <v>16.666666666666664</v>
      </c>
      <c r="O123" s="43">
        <f t="shared" si="170"/>
        <v>4.5999999999999996</v>
      </c>
      <c r="P123" s="28">
        <f t="shared" si="170"/>
        <v>12</v>
      </c>
      <c r="Q123" s="15">
        <f t="shared" si="171"/>
        <v>50</v>
      </c>
      <c r="R123" s="15">
        <f t="shared" si="171"/>
        <v>0</v>
      </c>
      <c r="S123" s="15">
        <f t="shared" si="171"/>
        <v>8.3333333333333321</v>
      </c>
      <c r="T123" s="15">
        <f t="shared" si="171"/>
        <v>8.3333333333333321</v>
      </c>
      <c r="U123" s="15">
        <f t="shared" si="171"/>
        <v>0</v>
      </c>
      <c r="V123" s="15">
        <f t="shared" si="171"/>
        <v>33.333333333333329</v>
      </c>
      <c r="W123" s="43">
        <f t="shared" si="172"/>
        <v>11.819727891156461</v>
      </c>
    </row>
    <row r="124" spans="1:23" ht="15" customHeight="1" x14ac:dyDescent="0.15">
      <c r="A124" s="13"/>
      <c r="B124" s="14" t="s">
        <v>2</v>
      </c>
      <c r="C124" s="53" t="s">
        <v>90</v>
      </c>
      <c r="D124" s="8">
        <f t="shared" si="168"/>
        <v>847</v>
      </c>
      <c r="E124" s="8">
        <f t="shared" ref="E124:N124" si="179">E334</f>
        <v>294</v>
      </c>
      <c r="F124" s="8">
        <f t="shared" si="179"/>
        <v>72</v>
      </c>
      <c r="G124" s="8">
        <f t="shared" si="179"/>
        <v>109</v>
      </c>
      <c r="H124" s="8">
        <f t="shared" si="179"/>
        <v>83</v>
      </c>
      <c r="I124" s="8">
        <f t="shared" si="179"/>
        <v>43</v>
      </c>
      <c r="J124" s="8">
        <f t="shared" si="179"/>
        <v>32</v>
      </c>
      <c r="K124" s="8">
        <f t="shared" si="179"/>
        <v>67</v>
      </c>
      <c r="L124" s="8">
        <f t="shared" si="179"/>
        <v>41</v>
      </c>
      <c r="M124" s="8">
        <f t="shared" si="179"/>
        <v>38</v>
      </c>
      <c r="N124" s="8">
        <f t="shared" si="179"/>
        <v>68</v>
      </c>
      <c r="O124" s="42">
        <f t="shared" si="170"/>
        <v>5.007702182284981</v>
      </c>
      <c r="P124" s="8">
        <f t="shared" si="170"/>
        <v>847</v>
      </c>
      <c r="Q124" s="8">
        <f t="shared" ref="Q124:V124" si="180">Q334</f>
        <v>294</v>
      </c>
      <c r="R124" s="8">
        <f t="shared" si="180"/>
        <v>195</v>
      </c>
      <c r="S124" s="8">
        <f t="shared" si="180"/>
        <v>192</v>
      </c>
      <c r="T124" s="8">
        <f t="shared" si="180"/>
        <v>80</v>
      </c>
      <c r="U124" s="8">
        <f t="shared" si="180"/>
        <v>18</v>
      </c>
      <c r="V124" s="8">
        <f t="shared" si="180"/>
        <v>68</v>
      </c>
      <c r="W124" s="42">
        <f t="shared" si="172"/>
        <v>18.83638773723936</v>
      </c>
    </row>
    <row r="125" spans="1:23" ht="15" customHeight="1" x14ac:dyDescent="0.15">
      <c r="A125" s="13"/>
      <c r="B125" s="14" t="s">
        <v>3</v>
      </c>
      <c r="C125" s="132"/>
      <c r="D125" s="38">
        <f>IF(SUM(E125:N125)&gt;100,"－",SUM(E125:N125))</f>
        <v>100</v>
      </c>
      <c r="E125" s="38">
        <f t="shared" ref="E125:N125" si="181">E334/$D124*100</f>
        <v>34.710743801652896</v>
      </c>
      <c r="F125" s="38">
        <f t="shared" si="181"/>
        <v>8.5005903187721366</v>
      </c>
      <c r="G125" s="38">
        <f t="shared" si="181"/>
        <v>12.868949232585598</v>
      </c>
      <c r="H125" s="38">
        <f t="shared" si="181"/>
        <v>9.7992916174734344</v>
      </c>
      <c r="I125" s="38">
        <f t="shared" si="181"/>
        <v>5.0767414403778046</v>
      </c>
      <c r="J125" s="38">
        <f t="shared" si="181"/>
        <v>3.778040141676505</v>
      </c>
      <c r="K125" s="38">
        <f t="shared" si="181"/>
        <v>7.9102715466351832</v>
      </c>
      <c r="L125" s="38">
        <f t="shared" si="181"/>
        <v>4.8406139315230226</v>
      </c>
      <c r="M125" s="38">
        <f t="shared" si="181"/>
        <v>4.4864226682408495</v>
      </c>
      <c r="N125" s="38">
        <f t="shared" si="181"/>
        <v>8.0283353010625742</v>
      </c>
      <c r="O125" s="39" t="s">
        <v>91</v>
      </c>
      <c r="P125" s="38">
        <f>IF(SUM(Q125:V125)&gt;100,"－",SUM(Q125:V125))</f>
        <v>100</v>
      </c>
      <c r="Q125" s="38">
        <f t="shared" ref="Q125:V125" si="182">Q334/$P124*100</f>
        <v>34.710743801652896</v>
      </c>
      <c r="R125" s="38">
        <f t="shared" si="182"/>
        <v>23.022432113341203</v>
      </c>
      <c r="S125" s="38">
        <f t="shared" si="182"/>
        <v>22.668240850059032</v>
      </c>
      <c r="T125" s="38">
        <f t="shared" si="182"/>
        <v>9.445100354191263</v>
      </c>
      <c r="U125" s="38">
        <f t="shared" si="182"/>
        <v>2.1251475796930341</v>
      </c>
      <c r="V125" s="38">
        <f t="shared" si="182"/>
        <v>8.0283353010625742</v>
      </c>
      <c r="W125" s="39" t="s">
        <v>91</v>
      </c>
    </row>
    <row r="126" spans="1:23" ht="15" customHeight="1" x14ac:dyDescent="0.15">
      <c r="A126" s="13"/>
      <c r="B126" s="14" t="s">
        <v>4</v>
      </c>
      <c r="C126" s="131" t="s">
        <v>466</v>
      </c>
      <c r="D126" s="28">
        <f t="shared" ref="D126:D133" si="183">D336</f>
        <v>77</v>
      </c>
      <c r="E126" s="15">
        <f t="shared" ref="E126:N126" si="184">IF($D126=0,0,E336/$D126*100)</f>
        <v>48.051948051948052</v>
      </c>
      <c r="F126" s="15">
        <f t="shared" si="184"/>
        <v>9.0909090909090917</v>
      </c>
      <c r="G126" s="15">
        <f t="shared" si="184"/>
        <v>15.584415584415584</v>
      </c>
      <c r="H126" s="15">
        <f t="shared" si="184"/>
        <v>2.5974025974025974</v>
      </c>
      <c r="I126" s="15">
        <f t="shared" si="184"/>
        <v>2.5974025974025974</v>
      </c>
      <c r="J126" s="15">
        <f t="shared" si="184"/>
        <v>2.5974025974025974</v>
      </c>
      <c r="K126" s="15">
        <f t="shared" si="184"/>
        <v>1.2987012987012987</v>
      </c>
      <c r="L126" s="15">
        <f t="shared" si="184"/>
        <v>3.8961038961038961</v>
      </c>
      <c r="M126" s="15">
        <f t="shared" si="184"/>
        <v>3.8961038961038961</v>
      </c>
      <c r="N126" s="15">
        <f t="shared" si="184"/>
        <v>10.38961038961039</v>
      </c>
      <c r="O126" s="43">
        <f t="shared" ref="O126:P133" si="185">O336</f>
        <v>3.0724637681159419</v>
      </c>
      <c r="P126" s="28">
        <f t="shared" si="185"/>
        <v>77</v>
      </c>
      <c r="Q126" s="15">
        <f t="shared" ref="Q126:V132" si="186">IF($P126=0,0,Q336/$P126*100)</f>
        <v>48.051948051948052</v>
      </c>
      <c r="R126" s="15">
        <f t="shared" si="186"/>
        <v>11.688311688311687</v>
      </c>
      <c r="S126" s="15">
        <f t="shared" si="186"/>
        <v>18.181818181818183</v>
      </c>
      <c r="T126" s="15">
        <f t="shared" si="186"/>
        <v>6.4935064935064926</v>
      </c>
      <c r="U126" s="15">
        <f t="shared" si="186"/>
        <v>5.1948051948051948</v>
      </c>
      <c r="V126" s="15">
        <f t="shared" si="186"/>
        <v>10.38961038961039</v>
      </c>
      <c r="W126" s="43">
        <f t="shared" ref="W126:W133" si="187">W336</f>
        <v>17.84154820904093</v>
      </c>
    </row>
    <row r="127" spans="1:23" ht="15" customHeight="1" x14ac:dyDescent="0.15">
      <c r="A127" s="13"/>
      <c r="B127" s="14"/>
      <c r="C127" s="131" t="s">
        <v>465</v>
      </c>
      <c r="D127" s="28">
        <f t="shared" si="183"/>
        <v>60</v>
      </c>
      <c r="E127" s="15">
        <f t="shared" ref="E127:N127" si="188">IF($D127=0,0,E337/$D127*100)</f>
        <v>53.333333333333336</v>
      </c>
      <c r="F127" s="15">
        <f t="shared" si="188"/>
        <v>3.3333333333333335</v>
      </c>
      <c r="G127" s="15">
        <f t="shared" si="188"/>
        <v>10</v>
      </c>
      <c r="H127" s="15">
        <f t="shared" si="188"/>
        <v>8.3333333333333321</v>
      </c>
      <c r="I127" s="15">
        <f t="shared" si="188"/>
        <v>1.6666666666666667</v>
      </c>
      <c r="J127" s="15">
        <f t="shared" si="188"/>
        <v>1.6666666666666667</v>
      </c>
      <c r="K127" s="15">
        <f t="shared" si="188"/>
        <v>8.3333333333333321</v>
      </c>
      <c r="L127" s="15">
        <f t="shared" si="188"/>
        <v>3.3333333333333335</v>
      </c>
      <c r="M127" s="15">
        <f t="shared" si="188"/>
        <v>1.6666666666666667</v>
      </c>
      <c r="N127" s="15">
        <f t="shared" si="188"/>
        <v>8.3333333333333321</v>
      </c>
      <c r="O127" s="43">
        <f t="shared" si="185"/>
        <v>3.1454545454545455</v>
      </c>
      <c r="P127" s="28">
        <f t="shared" si="185"/>
        <v>60</v>
      </c>
      <c r="Q127" s="15">
        <f t="shared" si="186"/>
        <v>53.333333333333336</v>
      </c>
      <c r="R127" s="15">
        <f t="shared" si="186"/>
        <v>16.666666666666664</v>
      </c>
      <c r="S127" s="15">
        <f t="shared" si="186"/>
        <v>15</v>
      </c>
      <c r="T127" s="15">
        <f t="shared" si="186"/>
        <v>6.666666666666667</v>
      </c>
      <c r="U127" s="15">
        <f t="shared" si="186"/>
        <v>0</v>
      </c>
      <c r="V127" s="15">
        <f t="shared" si="186"/>
        <v>8.3333333333333321</v>
      </c>
      <c r="W127" s="43">
        <f t="shared" si="187"/>
        <v>11.643643060526733</v>
      </c>
    </row>
    <row r="128" spans="1:23" ht="15" customHeight="1" x14ac:dyDescent="0.15">
      <c r="A128" s="13"/>
      <c r="B128" s="14"/>
      <c r="C128" s="131" t="s">
        <v>464</v>
      </c>
      <c r="D128" s="28">
        <f t="shared" si="183"/>
        <v>150</v>
      </c>
      <c r="E128" s="15">
        <f t="shared" ref="E128:N128" si="189">IF($D128=0,0,E338/$D128*100)</f>
        <v>36</v>
      </c>
      <c r="F128" s="15">
        <f t="shared" si="189"/>
        <v>9.3333333333333339</v>
      </c>
      <c r="G128" s="15">
        <f t="shared" si="189"/>
        <v>14.666666666666666</v>
      </c>
      <c r="H128" s="15">
        <f t="shared" si="189"/>
        <v>7.333333333333333</v>
      </c>
      <c r="I128" s="15">
        <f t="shared" si="189"/>
        <v>4</v>
      </c>
      <c r="J128" s="15">
        <f t="shared" si="189"/>
        <v>3.3333333333333335</v>
      </c>
      <c r="K128" s="15">
        <f t="shared" si="189"/>
        <v>12.666666666666668</v>
      </c>
      <c r="L128" s="15">
        <f t="shared" si="189"/>
        <v>4.666666666666667</v>
      </c>
      <c r="M128" s="15">
        <f t="shared" si="189"/>
        <v>4.666666666666667</v>
      </c>
      <c r="N128" s="15">
        <f t="shared" si="189"/>
        <v>3.3333333333333335</v>
      </c>
      <c r="O128" s="43">
        <f t="shared" si="185"/>
        <v>5.4827586206896548</v>
      </c>
      <c r="P128" s="28">
        <f t="shared" si="185"/>
        <v>150</v>
      </c>
      <c r="Q128" s="15">
        <f t="shared" si="186"/>
        <v>36</v>
      </c>
      <c r="R128" s="15">
        <f t="shared" si="186"/>
        <v>28.666666666666668</v>
      </c>
      <c r="S128" s="15">
        <f t="shared" si="186"/>
        <v>18.666666666666668</v>
      </c>
      <c r="T128" s="15">
        <f t="shared" si="186"/>
        <v>12</v>
      </c>
      <c r="U128" s="15">
        <f t="shared" si="186"/>
        <v>1.3333333333333335</v>
      </c>
      <c r="V128" s="15">
        <f t="shared" si="186"/>
        <v>3.3333333333333335</v>
      </c>
      <c r="W128" s="43">
        <f t="shared" si="187"/>
        <v>18.124338259463588</v>
      </c>
    </row>
    <row r="129" spans="1:23" ht="15" customHeight="1" x14ac:dyDescent="0.15">
      <c r="A129" s="13"/>
      <c r="B129" s="14"/>
      <c r="C129" s="131" t="s">
        <v>463</v>
      </c>
      <c r="D129" s="28">
        <f t="shared" si="183"/>
        <v>157</v>
      </c>
      <c r="E129" s="15">
        <f t="shared" ref="E129:N129" si="190">IF($D129=0,0,E339/$D129*100)</f>
        <v>31.210191082802545</v>
      </c>
      <c r="F129" s="15">
        <f t="shared" si="190"/>
        <v>5.7324840764331215</v>
      </c>
      <c r="G129" s="15">
        <f t="shared" si="190"/>
        <v>13.375796178343949</v>
      </c>
      <c r="H129" s="15">
        <f t="shared" si="190"/>
        <v>15.286624203821656</v>
      </c>
      <c r="I129" s="15">
        <f t="shared" si="190"/>
        <v>8.2802547770700627</v>
      </c>
      <c r="J129" s="15">
        <f t="shared" si="190"/>
        <v>2.547770700636943</v>
      </c>
      <c r="K129" s="15">
        <f t="shared" si="190"/>
        <v>8.2802547770700627</v>
      </c>
      <c r="L129" s="15">
        <f t="shared" si="190"/>
        <v>6.369426751592357</v>
      </c>
      <c r="M129" s="15">
        <f t="shared" si="190"/>
        <v>4.4585987261146496</v>
      </c>
      <c r="N129" s="15">
        <f t="shared" si="190"/>
        <v>4.4585987261146496</v>
      </c>
      <c r="O129" s="43">
        <f t="shared" si="185"/>
        <v>5.3733333333333331</v>
      </c>
      <c r="P129" s="28">
        <f t="shared" si="185"/>
        <v>157</v>
      </c>
      <c r="Q129" s="15">
        <f t="shared" si="186"/>
        <v>31.210191082802545</v>
      </c>
      <c r="R129" s="15">
        <f t="shared" si="186"/>
        <v>21.656050955414013</v>
      </c>
      <c r="S129" s="15">
        <f t="shared" si="186"/>
        <v>31.210191082802545</v>
      </c>
      <c r="T129" s="15">
        <f t="shared" si="186"/>
        <v>10.191082802547772</v>
      </c>
      <c r="U129" s="15">
        <f t="shared" si="186"/>
        <v>1.2738853503184715</v>
      </c>
      <c r="V129" s="15">
        <f t="shared" si="186"/>
        <v>4.4585987261146496</v>
      </c>
      <c r="W129" s="43">
        <f t="shared" si="187"/>
        <v>20.948133328791588</v>
      </c>
    </row>
    <row r="130" spans="1:23" ht="15" customHeight="1" x14ac:dyDescent="0.15">
      <c r="A130" s="13"/>
      <c r="B130" s="14"/>
      <c r="C130" s="131" t="s">
        <v>462</v>
      </c>
      <c r="D130" s="28">
        <f t="shared" si="183"/>
        <v>91</v>
      </c>
      <c r="E130" s="15">
        <f t="shared" ref="E130:N130" si="191">IF($D130=0,0,E340/$D130*100)</f>
        <v>24.175824175824175</v>
      </c>
      <c r="F130" s="15">
        <f t="shared" si="191"/>
        <v>8.791208791208792</v>
      </c>
      <c r="G130" s="15">
        <f t="shared" si="191"/>
        <v>8.791208791208792</v>
      </c>
      <c r="H130" s="15">
        <f t="shared" si="191"/>
        <v>10.989010989010989</v>
      </c>
      <c r="I130" s="15">
        <f t="shared" si="191"/>
        <v>3.296703296703297</v>
      </c>
      <c r="J130" s="15">
        <f t="shared" si="191"/>
        <v>5.4945054945054945</v>
      </c>
      <c r="K130" s="15">
        <f t="shared" si="191"/>
        <v>8.791208791208792</v>
      </c>
      <c r="L130" s="15">
        <f t="shared" si="191"/>
        <v>9.8901098901098905</v>
      </c>
      <c r="M130" s="15">
        <f t="shared" si="191"/>
        <v>10.989010989010989</v>
      </c>
      <c r="N130" s="15">
        <f t="shared" si="191"/>
        <v>8.791208791208792</v>
      </c>
      <c r="O130" s="43">
        <f t="shared" si="185"/>
        <v>9.1325301204819276</v>
      </c>
      <c r="P130" s="28">
        <f t="shared" si="185"/>
        <v>91</v>
      </c>
      <c r="Q130" s="15">
        <f t="shared" si="186"/>
        <v>24.175824175824175</v>
      </c>
      <c r="R130" s="15">
        <f t="shared" si="186"/>
        <v>30.76923076923077</v>
      </c>
      <c r="S130" s="15">
        <f t="shared" si="186"/>
        <v>21.978021978021978</v>
      </c>
      <c r="T130" s="15">
        <f t="shared" si="186"/>
        <v>13.186813186813188</v>
      </c>
      <c r="U130" s="15">
        <f t="shared" si="186"/>
        <v>1.098901098901099</v>
      </c>
      <c r="V130" s="15">
        <f t="shared" si="186"/>
        <v>8.791208791208792</v>
      </c>
      <c r="W130" s="43">
        <f t="shared" si="187"/>
        <v>20.545930526780168</v>
      </c>
    </row>
    <row r="131" spans="1:23" ht="15" customHeight="1" x14ac:dyDescent="0.15">
      <c r="A131" s="13"/>
      <c r="B131" s="14"/>
      <c r="C131" s="131" t="s">
        <v>12</v>
      </c>
      <c r="D131" s="28">
        <f t="shared" si="183"/>
        <v>291</v>
      </c>
      <c r="E131" s="15">
        <f t="shared" ref="E131:N131" si="192">IF($D131=0,0,E341/$D131*100)</f>
        <v>32.989690721649481</v>
      </c>
      <c r="F131" s="15">
        <f t="shared" si="192"/>
        <v>10.309278350515463</v>
      </c>
      <c r="G131" s="15">
        <f t="shared" si="192"/>
        <v>13.058419243986256</v>
      </c>
      <c r="H131" s="15">
        <f t="shared" si="192"/>
        <v>10.309278350515463</v>
      </c>
      <c r="I131" s="15">
        <f t="shared" si="192"/>
        <v>6.1855670103092786</v>
      </c>
      <c r="J131" s="15">
        <f t="shared" si="192"/>
        <v>4.8109965635738838</v>
      </c>
      <c r="K131" s="15">
        <f t="shared" si="192"/>
        <v>6.8728522336769764</v>
      </c>
      <c r="L131" s="15">
        <f t="shared" si="192"/>
        <v>3.4364261168384882</v>
      </c>
      <c r="M131" s="15">
        <f t="shared" si="192"/>
        <v>3.4364261168384882</v>
      </c>
      <c r="N131" s="15">
        <f t="shared" si="192"/>
        <v>8.5910652920962196</v>
      </c>
      <c r="O131" s="43">
        <f t="shared" si="185"/>
        <v>4.2368421052631575</v>
      </c>
      <c r="P131" s="28">
        <f t="shared" si="185"/>
        <v>291</v>
      </c>
      <c r="Q131" s="15">
        <f t="shared" si="186"/>
        <v>32.989690721649481</v>
      </c>
      <c r="R131" s="15">
        <f t="shared" si="186"/>
        <v>23.367697594501717</v>
      </c>
      <c r="S131" s="15">
        <f t="shared" si="186"/>
        <v>23.711340206185564</v>
      </c>
      <c r="T131" s="15">
        <f t="shared" si="186"/>
        <v>8.2474226804123703</v>
      </c>
      <c r="U131" s="15">
        <f t="shared" si="186"/>
        <v>3.0927835051546393</v>
      </c>
      <c r="V131" s="15">
        <f t="shared" si="186"/>
        <v>8.5910652920962196</v>
      </c>
      <c r="W131" s="43">
        <f t="shared" si="187"/>
        <v>19.337491965782874</v>
      </c>
    </row>
    <row r="132" spans="1:23" ht="15" customHeight="1" x14ac:dyDescent="0.15">
      <c r="A132" s="13"/>
      <c r="B132" s="14"/>
      <c r="C132" s="129" t="s">
        <v>284</v>
      </c>
      <c r="D132" s="28">
        <f t="shared" si="183"/>
        <v>21</v>
      </c>
      <c r="E132" s="15">
        <f t="shared" ref="E132:N132" si="193">IF($D132=0,0,E342/$D132*100)</f>
        <v>19.047619047619047</v>
      </c>
      <c r="F132" s="15">
        <f t="shared" si="193"/>
        <v>9.5238095238095237</v>
      </c>
      <c r="G132" s="15">
        <f t="shared" si="193"/>
        <v>9.5238095238095237</v>
      </c>
      <c r="H132" s="15">
        <f t="shared" si="193"/>
        <v>4.7619047619047619</v>
      </c>
      <c r="I132" s="15">
        <f t="shared" si="193"/>
        <v>0</v>
      </c>
      <c r="J132" s="15">
        <f t="shared" si="193"/>
        <v>4.7619047619047619</v>
      </c>
      <c r="K132" s="15">
        <f t="shared" si="193"/>
        <v>4.7619047619047619</v>
      </c>
      <c r="L132" s="15">
        <f t="shared" si="193"/>
        <v>0</v>
      </c>
      <c r="M132" s="15">
        <f t="shared" si="193"/>
        <v>0</v>
      </c>
      <c r="N132" s="15">
        <f t="shared" si="193"/>
        <v>47.619047619047613</v>
      </c>
      <c r="O132" s="43">
        <f t="shared" si="185"/>
        <v>2.7272727272727271</v>
      </c>
      <c r="P132" s="28">
        <f t="shared" si="185"/>
        <v>21</v>
      </c>
      <c r="Q132" s="15">
        <f t="shared" si="186"/>
        <v>19.047619047619047</v>
      </c>
      <c r="R132" s="15">
        <f t="shared" si="186"/>
        <v>14.285714285714285</v>
      </c>
      <c r="S132" s="15">
        <f t="shared" si="186"/>
        <v>14.285714285714285</v>
      </c>
      <c r="T132" s="15">
        <f t="shared" si="186"/>
        <v>4.7619047619047619</v>
      </c>
      <c r="U132" s="15">
        <f t="shared" si="186"/>
        <v>0</v>
      </c>
      <c r="V132" s="15">
        <f t="shared" si="186"/>
        <v>47.619047619047613</v>
      </c>
      <c r="W132" s="43">
        <f t="shared" si="187"/>
        <v>16.613155363155361</v>
      </c>
    </row>
    <row r="133" spans="1:23" ht="15" customHeight="1" x14ac:dyDescent="0.15">
      <c r="A133" s="13"/>
      <c r="B133" s="281" t="s">
        <v>5</v>
      </c>
      <c r="C133" s="53" t="s">
        <v>90</v>
      </c>
      <c r="D133" s="8">
        <f t="shared" si="183"/>
        <v>994</v>
      </c>
      <c r="E133" s="8">
        <f t="shared" ref="E133:N133" si="194">E343</f>
        <v>603</v>
      </c>
      <c r="F133" s="8">
        <f t="shared" si="194"/>
        <v>52</v>
      </c>
      <c r="G133" s="8">
        <f t="shared" si="194"/>
        <v>64</v>
      </c>
      <c r="H133" s="8">
        <f t="shared" si="194"/>
        <v>55</v>
      </c>
      <c r="I133" s="8">
        <f t="shared" si="194"/>
        <v>35</v>
      </c>
      <c r="J133" s="8">
        <f t="shared" si="194"/>
        <v>31</v>
      </c>
      <c r="K133" s="8">
        <f t="shared" si="194"/>
        <v>50</v>
      </c>
      <c r="L133" s="8">
        <f t="shared" si="194"/>
        <v>22</v>
      </c>
      <c r="M133" s="8">
        <f t="shared" si="194"/>
        <v>32</v>
      </c>
      <c r="N133" s="8">
        <f t="shared" si="194"/>
        <v>50</v>
      </c>
      <c r="O133" s="42">
        <f t="shared" si="185"/>
        <v>2.9788135593220337</v>
      </c>
      <c r="P133" s="8">
        <f t="shared" si="185"/>
        <v>994</v>
      </c>
      <c r="Q133" s="8">
        <f t="shared" ref="Q133:V133" si="195">Q343</f>
        <v>603</v>
      </c>
      <c r="R133" s="8">
        <f t="shared" si="195"/>
        <v>152</v>
      </c>
      <c r="S133" s="8">
        <f t="shared" si="195"/>
        <v>125</v>
      </c>
      <c r="T133" s="8">
        <f t="shared" si="195"/>
        <v>48</v>
      </c>
      <c r="U133" s="8">
        <f t="shared" si="195"/>
        <v>15</v>
      </c>
      <c r="V133" s="8">
        <f t="shared" si="195"/>
        <v>51</v>
      </c>
      <c r="W133" s="42">
        <f t="shared" si="187"/>
        <v>10.364249628145442</v>
      </c>
    </row>
    <row r="134" spans="1:23" ht="15" customHeight="1" x14ac:dyDescent="0.15">
      <c r="A134" s="13"/>
      <c r="B134" s="282"/>
      <c r="C134" s="132"/>
      <c r="D134" s="38">
        <f>IF(SUM(E134:N134)&gt;100,"－",SUM(E134:N134))</f>
        <v>100</v>
      </c>
      <c r="E134" s="38">
        <f t="shared" ref="E134:N134" si="196">E343/$D133*100</f>
        <v>60.663983903420529</v>
      </c>
      <c r="F134" s="38">
        <f t="shared" si="196"/>
        <v>5.2313883299798798</v>
      </c>
      <c r="G134" s="38">
        <f t="shared" si="196"/>
        <v>6.4386317907444672</v>
      </c>
      <c r="H134" s="38">
        <f t="shared" si="196"/>
        <v>5.5331991951710267</v>
      </c>
      <c r="I134" s="38">
        <f t="shared" si="196"/>
        <v>3.5211267605633805</v>
      </c>
      <c r="J134" s="38">
        <f t="shared" si="196"/>
        <v>3.1187122736418509</v>
      </c>
      <c r="K134" s="38">
        <f t="shared" si="196"/>
        <v>5.0301810865191152</v>
      </c>
      <c r="L134" s="38">
        <f t="shared" si="196"/>
        <v>2.2132796780684103</v>
      </c>
      <c r="M134" s="38">
        <f t="shared" si="196"/>
        <v>3.2193158953722336</v>
      </c>
      <c r="N134" s="38">
        <f t="shared" si="196"/>
        <v>5.0301810865191152</v>
      </c>
      <c r="O134" s="39" t="s">
        <v>91</v>
      </c>
      <c r="P134" s="38">
        <f>IF(SUM(Q134:V134)&gt;100,"－",SUM(Q134:V134))</f>
        <v>100</v>
      </c>
      <c r="Q134" s="38">
        <f t="shared" ref="Q134:V134" si="197">Q343/$P133*100</f>
        <v>60.663983903420529</v>
      </c>
      <c r="R134" s="38">
        <f t="shared" si="197"/>
        <v>15.291750503018109</v>
      </c>
      <c r="S134" s="38">
        <f t="shared" si="197"/>
        <v>12.575452716297786</v>
      </c>
      <c r="T134" s="38">
        <f t="shared" si="197"/>
        <v>4.8289738430583498</v>
      </c>
      <c r="U134" s="38">
        <f t="shared" si="197"/>
        <v>1.5090543259557343</v>
      </c>
      <c r="V134" s="38">
        <f t="shared" si="197"/>
        <v>5.1307847082494975</v>
      </c>
      <c r="W134" s="39" t="s">
        <v>91</v>
      </c>
    </row>
    <row r="135" spans="1:23" ht="15" customHeight="1" x14ac:dyDescent="0.15">
      <c r="A135" s="13"/>
      <c r="B135" s="282"/>
      <c r="C135" s="131" t="s">
        <v>466</v>
      </c>
      <c r="D135" s="28">
        <f t="shared" ref="D135:D142" si="198">D345</f>
        <v>124</v>
      </c>
      <c r="E135" s="15">
        <f t="shared" ref="E135:N135" si="199">IF($D135=0,0,E345/$D135*100)</f>
        <v>68.548387096774192</v>
      </c>
      <c r="F135" s="15">
        <f t="shared" si="199"/>
        <v>8.870967741935484</v>
      </c>
      <c r="G135" s="15">
        <f t="shared" si="199"/>
        <v>7.2580645161290329</v>
      </c>
      <c r="H135" s="15">
        <f t="shared" si="199"/>
        <v>2.4193548387096775</v>
      </c>
      <c r="I135" s="15">
        <f t="shared" si="199"/>
        <v>4.032258064516129</v>
      </c>
      <c r="J135" s="15">
        <f t="shared" si="199"/>
        <v>1.6129032258064515</v>
      </c>
      <c r="K135" s="15">
        <f t="shared" si="199"/>
        <v>2.4193548387096775</v>
      </c>
      <c r="L135" s="15">
        <f t="shared" si="199"/>
        <v>0.80645161290322576</v>
      </c>
      <c r="M135" s="15">
        <f t="shared" si="199"/>
        <v>0</v>
      </c>
      <c r="N135" s="15">
        <f t="shared" si="199"/>
        <v>4.032258064516129</v>
      </c>
      <c r="O135" s="43">
        <f t="shared" ref="O135:P142" si="200">O345</f>
        <v>1.2016806722689075</v>
      </c>
      <c r="P135" s="28">
        <f t="shared" si="200"/>
        <v>124</v>
      </c>
      <c r="Q135" s="15">
        <f t="shared" ref="Q135:V141" si="201">IF($P135=0,0,Q345/$P135*100)</f>
        <v>68.548387096774192</v>
      </c>
      <c r="R135" s="15">
        <f t="shared" si="201"/>
        <v>12.096774193548388</v>
      </c>
      <c r="S135" s="15">
        <f t="shared" si="201"/>
        <v>12.903225806451612</v>
      </c>
      <c r="T135" s="15">
        <f t="shared" si="201"/>
        <v>1.6129032258064515</v>
      </c>
      <c r="U135" s="15">
        <f t="shared" si="201"/>
        <v>0.80645161290322576</v>
      </c>
      <c r="V135" s="15">
        <f t="shared" si="201"/>
        <v>4.032258064516129</v>
      </c>
      <c r="W135" s="43">
        <f t="shared" ref="W135:W142" si="202">W345</f>
        <v>8.2288425925934927</v>
      </c>
    </row>
    <row r="136" spans="1:23" ht="15" customHeight="1" x14ac:dyDescent="0.15">
      <c r="A136" s="13"/>
      <c r="B136" s="282"/>
      <c r="C136" s="131" t="s">
        <v>465</v>
      </c>
      <c r="D136" s="28">
        <f t="shared" si="198"/>
        <v>81</v>
      </c>
      <c r="E136" s="15">
        <f t="shared" ref="E136:N136" si="203">IF($D136=0,0,E346/$D136*100)</f>
        <v>69.135802469135797</v>
      </c>
      <c r="F136" s="15">
        <f t="shared" si="203"/>
        <v>8.6419753086419746</v>
      </c>
      <c r="G136" s="15">
        <f t="shared" si="203"/>
        <v>6.1728395061728394</v>
      </c>
      <c r="H136" s="15">
        <f t="shared" si="203"/>
        <v>0</v>
      </c>
      <c r="I136" s="15">
        <f t="shared" si="203"/>
        <v>3.7037037037037033</v>
      </c>
      <c r="J136" s="15">
        <f t="shared" si="203"/>
        <v>2.4691358024691357</v>
      </c>
      <c r="K136" s="15">
        <f t="shared" si="203"/>
        <v>2.4691358024691357</v>
      </c>
      <c r="L136" s="15">
        <f t="shared" si="203"/>
        <v>3.7037037037037033</v>
      </c>
      <c r="M136" s="15">
        <f t="shared" si="203"/>
        <v>0</v>
      </c>
      <c r="N136" s="15">
        <f t="shared" si="203"/>
        <v>3.7037037037037033</v>
      </c>
      <c r="O136" s="43">
        <f t="shared" si="200"/>
        <v>1.6538461538461537</v>
      </c>
      <c r="P136" s="28">
        <f t="shared" si="200"/>
        <v>81</v>
      </c>
      <c r="Q136" s="15">
        <f t="shared" si="201"/>
        <v>69.135802469135797</v>
      </c>
      <c r="R136" s="15">
        <f t="shared" si="201"/>
        <v>16.049382716049383</v>
      </c>
      <c r="S136" s="15">
        <f t="shared" si="201"/>
        <v>7.4074074074074066</v>
      </c>
      <c r="T136" s="15">
        <f t="shared" si="201"/>
        <v>3.7037037037037033</v>
      </c>
      <c r="U136" s="15">
        <f t="shared" si="201"/>
        <v>0</v>
      </c>
      <c r="V136" s="15">
        <f t="shared" si="201"/>
        <v>3.7037037037037033</v>
      </c>
      <c r="W136" s="43">
        <f t="shared" si="202"/>
        <v>6.6008038825529276</v>
      </c>
    </row>
    <row r="137" spans="1:23" ht="15" customHeight="1" x14ac:dyDescent="0.15">
      <c r="A137" s="13"/>
      <c r="B137" s="282"/>
      <c r="C137" s="131" t="s">
        <v>464</v>
      </c>
      <c r="D137" s="28">
        <f t="shared" si="198"/>
        <v>188</v>
      </c>
      <c r="E137" s="15">
        <f t="shared" ref="E137:N137" si="204">IF($D137=0,0,E347/$D137*100)</f>
        <v>56.914893617021278</v>
      </c>
      <c r="F137" s="15">
        <f t="shared" si="204"/>
        <v>4.2553191489361701</v>
      </c>
      <c r="G137" s="15">
        <f t="shared" si="204"/>
        <v>8.5106382978723403</v>
      </c>
      <c r="H137" s="15">
        <f t="shared" si="204"/>
        <v>7.9787234042553195</v>
      </c>
      <c r="I137" s="15">
        <f t="shared" si="204"/>
        <v>3.7234042553191489</v>
      </c>
      <c r="J137" s="15">
        <f t="shared" si="204"/>
        <v>2.6595744680851063</v>
      </c>
      <c r="K137" s="15">
        <f t="shared" si="204"/>
        <v>4.2553191489361701</v>
      </c>
      <c r="L137" s="15">
        <f t="shared" si="204"/>
        <v>0.53191489361702127</v>
      </c>
      <c r="M137" s="15">
        <f t="shared" si="204"/>
        <v>4.2553191489361701</v>
      </c>
      <c r="N137" s="15">
        <f t="shared" si="204"/>
        <v>6.9148936170212769</v>
      </c>
      <c r="O137" s="43">
        <f t="shared" si="200"/>
        <v>3.4857142857142858</v>
      </c>
      <c r="P137" s="28">
        <f t="shared" si="200"/>
        <v>188</v>
      </c>
      <c r="Q137" s="15">
        <f t="shared" si="201"/>
        <v>56.914893617021278</v>
      </c>
      <c r="R137" s="15">
        <f t="shared" si="201"/>
        <v>19.680851063829788</v>
      </c>
      <c r="S137" s="15">
        <f t="shared" si="201"/>
        <v>9.0425531914893629</v>
      </c>
      <c r="T137" s="15">
        <f t="shared" si="201"/>
        <v>5.8510638297872344</v>
      </c>
      <c r="U137" s="15">
        <f t="shared" si="201"/>
        <v>1.5957446808510638</v>
      </c>
      <c r="V137" s="15">
        <f t="shared" si="201"/>
        <v>6.9148936170212769</v>
      </c>
      <c r="W137" s="43">
        <f t="shared" si="202"/>
        <v>10.57927237141444</v>
      </c>
    </row>
    <row r="138" spans="1:23" ht="15" customHeight="1" x14ac:dyDescent="0.15">
      <c r="A138" s="13"/>
      <c r="B138" s="128"/>
      <c r="C138" s="131" t="s">
        <v>463</v>
      </c>
      <c r="D138" s="28">
        <f t="shared" si="198"/>
        <v>187</v>
      </c>
      <c r="E138" s="15">
        <f t="shared" ref="E138:N138" si="205">IF($D138=0,0,E348/$D138*100)</f>
        <v>62.032085561497333</v>
      </c>
      <c r="F138" s="15">
        <f t="shared" si="205"/>
        <v>3.7433155080213902</v>
      </c>
      <c r="G138" s="15">
        <f t="shared" si="205"/>
        <v>4.8128342245989302</v>
      </c>
      <c r="H138" s="15">
        <f t="shared" si="205"/>
        <v>6.4171122994652414</v>
      </c>
      <c r="I138" s="15">
        <f t="shared" si="205"/>
        <v>5.3475935828877006</v>
      </c>
      <c r="J138" s="15">
        <f t="shared" si="205"/>
        <v>1.0695187165775399</v>
      </c>
      <c r="K138" s="15">
        <f t="shared" si="205"/>
        <v>6.9518716577540109</v>
      </c>
      <c r="L138" s="15">
        <f t="shared" si="205"/>
        <v>4.2780748663101598</v>
      </c>
      <c r="M138" s="15">
        <f t="shared" si="205"/>
        <v>3.7433155080213902</v>
      </c>
      <c r="N138" s="15">
        <f t="shared" si="205"/>
        <v>1.6042780748663104</v>
      </c>
      <c r="O138" s="43">
        <f t="shared" si="200"/>
        <v>3.3260869565217392</v>
      </c>
      <c r="P138" s="28">
        <f t="shared" si="200"/>
        <v>187</v>
      </c>
      <c r="Q138" s="15">
        <f t="shared" si="201"/>
        <v>62.032085561497333</v>
      </c>
      <c r="R138" s="15">
        <f t="shared" si="201"/>
        <v>12.834224598930483</v>
      </c>
      <c r="S138" s="15">
        <f t="shared" si="201"/>
        <v>15.508021390374333</v>
      </c>
      <c r="T138" s="15">
        <f t="shared" si="201"/>
        <v>5.8823529411764701</v>
      </c>
      <c r="U138" s="15">
        <f t="shared" si="201"/>
        <v>2.1390374331550799</v>
      </c>
      <c r="V138" s="15">
        <f t="shared" si="201"/>
        <v>1.6042780748663104</v>
      </c>
      <c r="W138" s="43">
        <f t="shared" si="202"/>
        <v>11.385976464659514</v>
      </c>
    </row>
    <row r="139" spans="1:23" ht="15" customHeight="1" x14ac:dyDescent="0.15">
      <c r="A139" s="13"/>
      <c r="B139" s="128"/>
      <c r="C139" s="131" t="s">
        <v>462</v>
      </c>
      <c r="D139" s="28">
        <f t="shared" si="198"/>
        <v>130</v>
      </c>
      <c r="E139" s="15">
        <f t="shared" ref="E139:N139" si="206">IF($D139=0,0,E349/$D139*100)</f>
        <v>55.384615384615387</v>
      </c>
      <c r="F139" s="15">
        <f t="shared" si="206"/>
        <v>4.6153846153846159</v>
      </c>
      <c r="G139" s="15">
        <f t="shared" si="206"/>
        <v>6.1538461538461542</v>
      </c>
      <c r="H139" s="15">
        <f t="shared" si="206"/>
        <v>3.0769230769230771</v>
      </c>
      <c r="I139" s="15">
        <f t="shared" si="206"/>
        <v>3.8461538461538463</v>
      </c>
      <c r="J139" s="15">
        <f t="shared" si="206"/>
        <v>8.4615384615384617</v>
      </c>
      <c r="K139" s="15">
        <f t="shared" si="206"/>
        <v>6.9230769230769234</v>
      </c>
      <c r="L139" s="15">
        <f t="shared" si="206"/>
        <v>1.5384615384615385</v>
      </c>
      <c r="M139" s="15">
        <f t="shared" si="206"/>
        <v>5.384615384615385</v>
      </c>
      <c r="N139" s="15">
        <f t="shared" si="206"/>
        <v>4.6153846153846159</v>
      </c>
      <c r="O139" s="43">
        <f t="shared" si="200"/>
        <v>4.064516129032258</v>
      </c>
      <c r="P139" s="28">
        <f t="shared" si="200"/>
        <v>130</v>
      </c>
      <c r="Q139" s="15">
        <f t="shared" si="201"/>
        <v>55.384615384615387</v>
      </c>
      <c r="R139" s="15">
        <f t="shared" si="201"/>
        <v>17.692307692307693</v>
      </c>
      <c r="S139" s="15">
        <f t="shared" si="201"/>
        <v>16.153846153846153</v>
      </c>
      <c r="T139" s="15">
        <f t="shared" si="201"/>
        <v>6.1538461538461542</v>
      </c>
      <c r="U139" s="15">
        <f t="shared" si="201"/>
        <v>0</v>
      </c>
      <c r="V139" s="15">
        <f t="shared" si="201"/>
        <v>4.6153846153846159</v>
      </c>
      <c r="W139" s="43">
        <f t="shared" si="202"/>
        <v>11.16016138827742</v>
      </c>
    </row>
    <row r="140" spans="1:23" ht="15" customHeight="1" x14ac:dyDescent="0.15">
      <c r="A140" s="13"/>
      <c r="B140" s="128"/>
      <c r="C140" s="131" t="s">
        <v>12</v>
      </c>
      <c r="D140" s="28">
        <f t="shared" si="198"/>
        <v>243</v>
      </c>
      <c r="E140" s="15">
        <f t="shared" ref="E140:N140" si="207">IF($D140=0,0,E350/$D140*100)</f>
        <v>58.847736625514401</v>
      </c>
      <c r="F140" s="15">
        <f t="shared" si="207"/>
        <v>4.9382716049382713</v>
      </c>
      <c r="G140" s="15">
        <f t="shared" si="207"/>
        <v>6.1728395061728394</v>
      </c>
      <c r="H140" s="15">
        <f t="shared" si="207"/>
        <v>7.8189300411522638</v>
      </c>
      <c r="I140" s="15">
        <f t="shared" si="207"/>
        <v>2.0576131687242798</v>
      </c>
      <c r="J140" s="15">
        <f t="shared" si="207"/>
        <v>2.880658436213992</v>
      </c>
      <c r="K140" s="15">
        <f t="shared" si="207"/>
        <v>5.3497942386831276</v>
      </c>
      <c r="L140" s="15">
        <f t="shared" si="207"/>
        <v>2.880658436213992</v>
      </c>
      <c r="M140" s="15">
        <f t="shared" si="207"/>
        <v>4.1152263374485596</v>
      </c>
      <c r="N140" s="15">
        <f t="shared" si="207"/>
        <v>4.9382716049382713</v>
      </c>
      <c r="O140" s="43">
        <f t="shared" si="200"/>
        <v>3.2813852813852815</v>
      </c>
      <c r="P140" s="28">
        <f t="shared" si="200"/>
        <v>243</v>
      </c>
      <c r="Q140" s="15">
        <f t="shared" si="201"/>
        <v>58.847736625514401</v>
      </c>
      <c r="R140" s="15">
        <f t="shared" si="201"/>
        <v>14.814814814814813</v>
      </c>
      <c r="S140" s="15">
        <f t="shared" si="201"/>
        <v>13.991769547325102</v>
      </c>
      <c r="T140" s="15">
        <f t="shared" si="201"/>
        <v>4.5267489711934159</v>
      </c>
      <c r="U140" s="15">
        <f t="shared" si="201"/>
        <v>2.880658436213992</v>
      </c>
      <c r="V140" s="15">
        <f t="shared" si="201"/>
        <v>4.9382716049382713</v>
      </c>
      <c r="W140" s="43">
        <f t="shared" si="202"/>
        <v>11.86871673273475</v>
      </c>
    </row>
    <row r="141" spans="1:23" ht="15" customHeight="1" x14ac:dyDescent="0.15">
      <c r="A141" s="130"/>
      <c r="B141" s="77"/>
      <c r="C141" s="129" t="s">
        <v>284</v>
      </c>
      <c r="D141" s="29">
        <f t="shared" si="198"/>
        <v>41</v>
      </c>
      <c r="E141" s="9">
        <f t="shared" ref="E141:N141" si="208">IF($D141=0,0,E351/$D141*100)</f>
        <v>58.536585365853654</v>
      </c>
      <c r="F141" s="9">
        <f t="shared" si="208"/>
        <v>2.4390243902439024</v>
      </c>
      <c r="G141" s="9">
        <f t="shared" si="208"/>
        <v>4.8780487804878048</v>
      </c>
      <c r="H141" s="9">
        <f t="shared" si="208"/>
        <v>4.8780487804878048</v>
      </c>
      <c r="I141" s="9">
        <f t="shared" si="208"/>
        <v>0</v>
      </c>
      <c r="J141" s="9">
        <f t="shared" si="208"/>
        <v>4.8780487804878048</v>
      </c>
      <c r="K141" s="9">
        <f t="shared" si="208"/>
        <v>4.8780487804878048</v>
      </c>
      <c r="L141" s="9">
        <f t="shared" si="208"/>
        <v>0</v>
      </c>
      <c r="M141" s="9">
        <f t="shared" si="208"/>
        <v>0</v>
      </c>
      <c r="N141" s="9">
        <f t="shared" si="208"/>
        <v>19.512195121951219</v>
      </c>
      <c r="O141" s="27">
        <f t="shared" si="200"/>
        <v>1.696969696969697</v>
      </c>
      <c r="P141" s="29">
        <f t="shared" si="200"/>
        <v>41</v>
      </c>
      <c r="Q141" s="9">
        <f t="shared" si="201"/>
        <v>58.536585365853654</v>
      </c>
      <c r="R141" s="9">
        <f t="shared" si="201"/>
        <v>9.7560975609756095</v>
      </c>
      <c r="S141" s="9">
        <f t="shared" si="201"/>
        <v>4.8780487804878048</v>
      </c>
      <c r="T141" s="9">
        <f t="shared" si="201"/>
        <v>4.8780487804878048</v>
      </c>
      <c r="U141" s="9">
        <f t="shared" si="201"/>
        <v>0</v>
      </c>
      <c r="V141" s="9">
        <f t="shared" si="201"/>
        <v>21.951219512195124</v>
      </c>
      <c r="W141" s="27">
        <f t="shared" si="202"/>
        <v>6.4833286275122637</v>
      </c>
    </row>
    <row r="142" spans="1:23" ht="15" customHeight="1" x14ac:dyDescent="0.15">
      <c r="A142" s="10" t="s">
        <v>374</v>
      </c>
      <c r="B142" s="24" t="s">
        <v>7</v>
      </c>
      <c r="C142" s="53" t="s">
        <v>90</v>
      </c>
      <c r="D142" s="8">
        <f t="shared" si="198"/>
        <v>1238</v>
      </c>
      <c r="E142" s="8">
        <f t="shared" ref="E142:N142" si="209">E352</f>
        <v>1018</v>
      </c>
      <c r="F142" s="8">
        <f t="shared" si="209"/>
        <v>27</v>
      </c>
      <c r="G142" s="8">
        <f t="shared" si="209"/>
        <v>32</v>
      </c>
      <c r="H142" s="8">
        <f t="shared" si="209"/>
        <v>21</v>
      </c>
      <c r="I142" s="8">
        <f t="shared" si="209"/>
        <v>15</v>
      </c>
      <c r="J142" s="8">
        <f t="shared" si="209"/>
        <v>9</v>
      </c>
      <c r="K142" s="8">
        <f t="shared" si="209"/>
        <v>23</v>
      </c>
      <c r="L142" s="8">
        <f t="shared" si="209"/>
        <v>12</v>
      </c>
      <c r="M142" s="8">
        <f t="shared" si="209"/>
        <v>23</v>
      </c>
      <c r="N142" s="8">
        <f t="shared" si="209"/>
        <v>58</v>
      </c>
      <c r="O142" s="42">
        <f t="shared" si="200"/>
        <v>1.3347457627118644</v>
      </c>
      <c r="P142" s="8">
        <f t="shared" si="200"/>
        <v>1238</v>
      </c>
      <c r="Q142" s="8">
        <f t="shared" ref="Q142:V142" si="210">Q352</f>
        <v>1016</v>
      </c>
      <c r="R142" s="8">
        <f t="shared" si="210"/>
        <v>99</v>
      </c>
      <c r="S142" s="8">
        <f t="shared" si="210"/>
        <v>44</v>
      </c>
      <c r="T142" s="8">
        <f t="shared" si="210"/>
        <v>16</v>
      </c>
      <c r="U142" s="8">
        <f t="shared" si="210"/>
        <v>3</v>
      </c>
      <c r="V142" s="8">
        <f t="shared" si="210"/>
        <v>60</v>
      </c>
      <c r="W142" s="42">
        <f t="shared" si="202"/>
        <v>2.9097583373133586</v>
      </c>
    </row>
    <row r="143" spans="1:23" ht="15" customHeight="1" x14ac:dyDescent="0.15">
      <c r="A143" s="13"/>
      <c r="B143" s="25" t="s">
        <v>8</v>
      </c>
      <c r="C143" s="132"/>
      <c r="D143" s="38">
        <f>IF(SUM(E143:N143)&gt;100,"－",SUM(E143:N143))</f>
        <v>100</v>
      </c>
      <c r="E143" s="38">
        <f t="shared" ref="E143:N143" si="211">E352/$D142*100</f>
        <v>82.229402261712437</v>
      </c>
      <c r="F143" s="38">
        <f t="shared" si="211"/>
        <v>2.1809369951534734</v>
      </c>
      <c r="G143" s="38">
        <f t="shared" si="211"/>
        <v>2.5848142164781907</v>
      </c>
      <c r="H143" s="38">
        <f t="shared" si="211"/>
        <v>1.6962843295638126</v>
      </c>
      <c r="I143" s="38">
        <f t="shared" si="211"/>
        <v>1.2116316639741518</v>
      </c>
      <c r="J143" s="38">
        <f t="shared" si="211"/>
        <v>0.72697899838449109</v>
      </c>
      <c r="K143" s="38">
        <f t="shared" si="211"/>
        <v>1.8578352180936994</v>
      </c>
      <c r="L143" s="38">
        <f t="shared" si="211"/>
        <v>0.96930533117932149</v>
      </c>
      <c r="M143" s="38">
        <f t="shared" si="211"/>
        <v>1.8578352180936994</v>
      </c>
      <c r="N143" s="38">
        <f t="shared" si="211"/>
        <v>4.6849757673667201</v>
      </c>
      <c r="O143" s="39" t="s">
        <v>91</v>
      </c>
      <c r="P143" s="38">
        <f>IF(SUM(Q143:V143)&gt;100,"－",SUM(Q143:V143))</f>
        <v>99.999999999999986</v>
      </c>
      <c r="Q143" s="38">
        <f t="shared" ref="Q143:V143" si="212">Q352/$P142*100</f>
        <v>82.067851373182549</v>
      </c>
      <c r="R143" s="38">
        <f t="shared" si="212"/>
        <v>7.9967689822294021</v>
      </c>
      <c r="S143" s="38">
        <f t="shared" si="212"/>
        <v>3.5541195476575123</v>
      </c>
      <c r="T143" s="38">
        <f t="shared" si="212"/>
        <v>1.2924071082390953</v>
      </c>
      <c r="U143" s="38">
        <f t="shared" si="212"/>
        <v>0.24232633279483037</v>
      </c>
      <c r="V143" s="38">
        <f t="shared" si="212"/>
        <v>4.8465266558966071</v>
      </c>
      <c r="W143" s="39" t="s">
        <v>91</v>
      </c>
    </row>
    <row r="144" spans="1:23" ht="15" customHeight="1" x14ac:dyDescent="0.15">
      <c r="A144" s="13"/>
      <c r="B144" s="25" t="s">
        <v>9</v>
      </c>
      <c r="C144" s="131" t="s">
        <v>373</v>
      </c>
      <c r="D144" s="28">
        <f t="shared" ref="D144:D149" si="213">D354</f>
        <v>571</v>
      </c>
      <c r="E144" s="15">
        <f t="shared" ref="E144:N144" si="214">IF($D144=0,0,E354/$D144*100)</f>
        <v>91.068301225919441</v>
      </c>
      <c r="F144" s="15">
        <f t="shared" si="214"/>
        <v>0.70052539404553416</v>
      </c>
      <c r="G144" s="15">
        <f t="shared" si="214"/>
        <v>0.70052539404553416</v>
      </c>
      <c r="H144" s="15">
        <f t="shared" si="214"/>
        <v>0.35026269702276708</v>
      </c>
      <c r="I144" s="15">
        <f t="shared" si="214"/>
        <v>0.35026269702276708</v>
      </c>
      <c r="J144" s="15">
        <f t="shared" si="214"/>
        <v>0.35026269702276708</v>
      </c>
      <c r="K144" s="15">
        <f t="shared" si="214"/>
        <v>0.35026269702276708</v>
      </c>
      <c r="L144" s="15">
        <f t="shared" si="214"/>
        <v>0.87565674255691772</v>
      </c>
      <c r="M144" s="15">
        <f t="shared" si="214"/>
        <v>1.0507880910683012</v>
      </c>
      <c r="N144" s="15">
        <f t="shared" si="214"/>
        <v>4.2031523642732047</v>
      </c>
      <c r="O144" s="43">
        <f t="shared" ref="O144:P149" si="215">O354</f>
        <v>0.59232175502742235</v>
      </c>
      <c r="P144" s="28">
        <f t="shared" si="215"/>
        <v>571</v>
      </c>
      <c r="Q144" s="15">
        <f t="shared" ref="Q144:V148" si="216">IF($P144=0,0,Q354/$P144*100)</f>
        <v>91.068301225919441</v>
      </c>
      <c r="R144" s="15">
        <f t="shared" si="216"/>
        <v>2.276707530647986</v>
      </c>
      <c r="S144" s="15">
        <f t="shared" si="216"/>
        <v>1.2259194395796849</v>
      </c>
      <c r="T144" s="15">
        <f t="shared" si="216"/>
        <v>1.2259194395796849</v>
      </c>
      <c r="U144" s="15">
        <f t="shared" si="216"/>
        <v>0</v>
      </c>
      <c r="V144" s="15">
        <f t="shared" si="216"/>
        <v>4.2031523642732047</v>
      </c>
      <c r="W144" s="43">
        <f t="shared" ref="W144:W149" si="217">W354</f>
        <v>1.4410323025481946</v>
      </c>
    </row>
    <row r="145" spans="1:23" ht="15" customHeight="1" x14ac:dyDescent="0.15">
      <c r="A145" s="13"/>
      <c r="B145" s="25" t="s">
        <v>10</v>
      </c>
      <c r="C145" s="131" t="s">
        <v>372</v>
      </c>
      <c r="D145" s="28">
        <f t="shared" si="213"/>
        <v>77</v>
      </c>
      <c r="E145" s="15">
        <f t="shared" ref="E145:N145" si="218">IF($D145=0,0,E355/$D145*100)</f>
        <v>83.116883116883116</v>
      </c>
      <c r="F145" s="15">
        <f t="shared" si="218"/>
        <v>1.2987012987012987</v>
      </c>
      <c r="G145" s="15">
        <f t="shared" si="218"/>
        <v>2.5974025974025974</v>
      </c>
      <c r="H145" s="15">
        <f t="shared" si="218"/>
        <v>1.2987012987012987</v>
      </c>
      <c r="I145" s="15">
        <f t="shared" si="218"/>
        <v>0</v>
      </c>
      <c r="J145" s="15">
        <f t="shared" si="218"/>
        <v>1.2987012987012987</v>
      </c>
      <c r="K145" s="15">
        <f t="shared" si="218"/>
        <v>5.1948051948051948</v>
      </c>
      <c r="L145" s="15">
        <f t="shared" si="218"/>
        <v>1.2987012987012987</v>
      </c>
      <c r="M145" s="15">
        <f t="shared" si="218"/>
        <v>0</v>
      </c>
      <c r="N145" s="15">
        <f t="shared" si="218"/>
        <v>3.8961038961038961</v>
      </c>
      <c r="O145" s="43">
        <f t="shared" si="215"/>
        <v>1.1216216216216217</v>
      </c>
      <c r="P145" s="28">
        <f t="shared" si="215"/>
        <v>77</v>
      </c>
      <c r="Q145" s="15">
        <f t="shared" si="216"/>
        <v>83.116883116883116</v>
      </c>
      <c r="R145" s="15">
        <f t="shared" si="216"/>
        <v>9.0909090909090917</v>
      </c>
      <c r="S145" s="15">
        <f t="shared" si="216"/>
        <v>1.2987012987012987</v>
      </c>
      <c r="T145" s="15">
        <f t="shared" si="216"/>
        <v>2.5974025974025974</v>
      </c>
      <c r="U145" s="15">
        <f t="shared" si="216"/>
        <v>0</v>
      </c>
      <c r="V145" s="15">
        <f t="shared" si="216"/>
        <v>3.8961038961038961</v>
      </c>
      <c r="W145" s="43">
        <f t="shared" si="217"/>
        <v>3.1008687258687258</v>
      </c>
    </row>
    <row r="146" spans="1:23" ht="15" customHeight="1" x14ac:dyDescent="0.15">
      <c r="A146" s="13"/>
      <c r="B146" s="25"/>
      <c r="C146" s="131" t="s">
        <v>371</v>
      </c>
      <c r="D146" s="28">
        <f t="shared" si="213"/>
        <v>135</v>
      </c>
      <c r="E146" s="15">
        <f t="shared" ref="E146:N146" si="219">IF($D146=0,0,E356/$D146*100)</f>
        <v>79.259259259259267</v>
      </c>
      <c r="F146" s="15">
        <f t="shared" si="219"/>
        <v>0</v>
      </c>
      <c r="G146" s="15">
        <f t="shared" si="219"/>
        <v>1.4814814814814816</v>
      </c>
      <c r="H146" s="15">
        <f t="shared" si="219"/>
        <v>1.4814814814814816</v>
      </c>
      <c r="I146" s="15">
        <f t="shared" si="219"/>
        <v>2.9629629629629632</v>
      </c>
      <c r="J146" s="15">
        <f t="shared" si="219"/>
        <v>0</v>
      </c>
      <c r="K146" s="15">
        <f t="shared" si="219"/>
        <v>3.7037037037037033</v>
      </c>
      <c r="L146" s="15">
        <f t="shared" si="219"/>
        <v>0.74074074074074081</v>
      </c>
      <c r="M146" s="15">
        <f t="shared" si="219"/>
        <v>6.666666666666667</v>
      </c>
      <c r="N146" s="15">
        <f t="shared" si="219"/>
        <v>3.7037037037037033</v>
      </c>
      <c r="O146" s="43">
        <f t="shared" si="215"/>
        <v>3.2923076923076922</v>
      </c>
      <c r="P146" s="28">
        <f t="shared" si="215"/>
        <v>135</v>
      </c>
      <c r="Q146" s="15">
        <f t="shared" si="216"/>
        <v>79.259259259259267</v>
      </c>
      <c r="R146" s="15">
        <f t="shared" si="216"/>
        <v>6.666666666666667</v>
      </c>
      <c r="S146" s="15">
        <f t="shared" si="216"/>
        <v>8.1481481481481488</v>
      </c>
      <c r="T146" s="15">
        <f t="shared" si="216"/>
        <v>2.2222222222222223</v>
      </c>
      <c r="U146" s="15">
        <f t="shared" si="216"/>
        <v>0</v>
      </c>
      <c r="V146" s="15">
        <f t="shared" si="216"/>
        <v>3.7037037037037033</v>
      </c>
      <c r="W146" s="43">
        <f t="shared" si="217"/>
        <v>4.7879206552683433</v>
      </c>
    </row>
    <row r="147" spans="1:23" ht="15" customHeight="1" x14ac:dyDescent="0.15">
      <c r="A147" s="13"/>
      <c r="B147" s="25"/>
      <c r="C147" s="131" t="s">
        <v>370</v>
      </c>
      <c r="D147" s="28">
        <f t="shared" si="213"/>
        <v>783</v>
      </c>
      <c r="E147" s="15">
        <f t="shared" ref="E147:N147" si="220">IF($D147=0,0,E357/$D147*100)</f>
        <v>88.250319284802046</v>
      </c>
      <c r="F147" s="15">
        <f t="shared" si="220"/>
        <v>0.63856960408684549</v>
      </c>
      <c r="G147" s="15">
        <f t="shared" si="220"/>
        <v>1.0217113665389528</v>
      </c>
      <c r="H147" s="15">
        <f t="shared" si="220"/>
        <v>0.63856960408684549</v>
      </c>
      <c r="I147" s="15">
        <f t="shared" si="220"/>
        <v>0.76628352490421447</v>
      </c>
      <c r="J147" s="15">
        <f t="shared" si="220"/>
        <v>0.38314176245210724</v>
      </c>
      <c r="K147" s="15">
        <f t="shared" si="220"/>
        <v>1.40485312899106</v>
      </c>
      <c r="L147" s="15">
        <f t="shared" si="220"/>
        <v>0.89399744572158357</v>
      </c>
      <c r="M147" s="15">
        <f t="shared" si="220"/>
        <v>1.9157088122605364</v>
      </c>
      <c r="N147" s="15">
        <f t="shared" si="220"/>
        <v>4.0868454661558111</v>
      </c>
      <c r="O147" s="43">
        <f t="shared" si="215"/>
        <v>1.1118508655126498</v>
      </c>
      <c r="P147" s="28">
        <f t="shared" si="215"/>
        <v>783</v>
      </c>
      <c r="Q147" s="15">
        <f t="shared" si="216"/>
        <v>88.250319284802046</v>
      </c>
      <c r="R147" s="15">
        <f t="shared" si="216"/>
        <v>3.7037037037037033</v>
      </c>
      <c r="S147" s="15">
        <f t="shared" si="216"/>
        <v>2.4265644955300125</v>
      </c>
      <c r="T147" s="15">
        <f t="shared" si="216"/>
        <v>1.5325670498084289</v>
      </c>
      <c r="U147" s="15">
        <f t="shared" si="216"/>
        <v>0</v>
      </c>
      <c r="V147" s="15">
        <f t="shared" si="216"/>
        <v>4.0868454661558111</v>
      </c>
      <c r="W147" s="43">
        <f t="shared" si="217"/>
        <v>2.1839396010559686</v>
      </c>
    </row>
    <row r="148" spans="1:23" ht="15" customHeight="1" x14ac:dyDescent="0.15">
      <c r="A148" s="13"/>
      <c r="B148" s="26"/>
      <c r="C148" s="129" t="s">
        <v>356</v>
      </c>
      <c r="D148" s="28">
        <f t="shared" si="213"/>
        <v>455</v>
      </c>
      <c r="E148" s="15">
        <f t="shared" ref="E148:N148" si="221">IF($D148=0,0,E358/$D148*100)</f>
        <v>71.868131868131869</v>
      </c>
      <c r="F148" s="15">
        <f t="shared" si="221"/>
        <v>4.8351648351648358</v>
      </c>
      <c r="G148" s="15">
        <f t="shared" si="221"/>
        <v>5.2747252747252746</v>
      </c>
      <c r="H148" s="15">
        <f t="shared" si="221"/>
        <v>3.5164835164835164</v>
      </c>
      <c r="I148" s="15">
        <f t="shared" si="221"/>
        <v>1.9780219780219779</v>
      </c>
      <c r="J148" s="15">
        <f t="shared" si="221"/>
        <v>1.3186813186813187</v>
      </c>
      <c r="K148" s="15">
        <f t="shared" si="221"/>
        <v>2.6373626373626373</v>
      </c>
      <c r="L148" s="15">
        <f t="shared" si="221"/>
        <v>1.098901098901099</v>
      </c>
      <c r="M148" s="15">
        <f t="shared" si="221"/>
        <v>1.7582417582417582</v>
      </c>
      <c r="N148" s="15">
        <f t="shared" si="221"/>
        <v>5.7142857142857144</v>
      </c>
      <c r="O148" s="43">
        <f t="shared" si="215"/>
        <v>1.7249417249417249</v>
      </c>
      <c r="P148" s="28">
        <f t="shared" si="215"/>
        <v>455</v>
      </c>
      <c r="Q148" s="15">
        <f t="shared" si="216"/>
        <v>71.428571428571431</v>
      </c>
      <c r="R148" s="15">
        <f t="shared" si="216"/>
        <v>15.384615384615385</v>
      </c>
      <c r="S148" s="15">
        <f t="shared" si="216"/>
        <v>5.4945054945054945</v>
      </c>
      <c r="T148" s="15">
        <f t="shared" si="216"/>
        <v>0.87912087912087911</v>
      </c>
      <c r="U148" s="15">
        <f t="shared" si="216"/>
        <v>0.65934065934065933</v>
      </c>
      <c r="V148" s="15">
        <f t="shared" si="216"/>
        <v>6.1538461538461542</v>
      </c>
      <c r="W148" s="43">
        <f t="shared" si="217"/>
        <v>4.1863154120892361</v>
      </c>
    </row>
    <row r="149" spans="1:23" ht="15" customHeight="1" x14ac:dyDescent="0.15">
      <c r="A149" s="13"/>
      <c r="B149" s="14" t="s">
        <v>2</v>
      </c>
      <c r="C149" s="53" t="s">
        <v>90</v>
      </c>
      <c r="D149" s="8">
        <f t="shared" si="213"/>
        <v>847</v>
      </c>
      <c r="E149" s="8">
        <f t="shared" ref="E149:N149" si="222">E359</f>
        <v>294</v>
      </c>
      <c r="F149" s="8">
        <f t="shared" si="222"/>
        <v>72</v>
      </c>
      <c r="G149" s="8">
        <f t="shared" si="222"/>
        <v>109</v>
      </c>
      <c r="H149" s="8">
        <f t="shared" si="222"/>
        <v>83</v>
      </c>
      <c r="I149" s="8">
        <f t="shared" si="222"/>
        <v>43</v>
      </c>
      <c r="J149" s="8">
        <f t="shared" si="222"/>
        <v>32</v>
      </c>
      <c r="K149" s="8">
        <f t="shared" si="222"/>
        <v>67</v>
      </c>
      <c r="L149" s="8">
        <f t="shared" si="222"/>
        <v>41</v>
      </c>
      <c r="M149" s="8">
        <f t="shared" si="222"/>
        <v>38</v>
      </c>
      <c r="N149" s="8">
        <f t="shared" si="222"/>
        <v>68</v>
      </c>
      <c r="O149" s="42">
        <f t="shared" si="215"/>
        <v>5.007702182284981</v>
      </c>
      <c r="P149" s="8">
        <f t="shared" si="215"/>
        <v>847</v>
      </c>
      <c r="Q149" s="8">
        <f t="shared" ref="Q149:V149" si="223">Q359</f>
        <v>294</v>
      </c>
      <c r="R149" s="8">
        <f t="shared" si="223"/>
        <v>195</v>
      </c>
      <c r="S149" s="8">
        <f t="shared" si="223"/>
        <v>192</v>
      </c>
      <c r="T149" s="8">
        <f t="shared" si="223"/>
        <v>80</v>
      </c>
      <c r="U149" s="8">
        <f t="shared" si="223"/>
        <v>18</v>
      </c>
      <c r="V149" s="8">
        <f t="shared" si="223"/>
        <v>68</v>
      </c>
      <c r="W149" s="42">
        <f t="shared" si="217"/>
        <v>18.836387737239356</v>
      </c>
    </row>
    <row r="150" spans="1:23" ht="15" customHeight="1" x14ac:dyDescent="0.15">
      <c r="A150" s="13"/>
      <c r="B150" s="14" t="s">
        <v>3</v>
      </c>
      <c r="C150" s="132"/>
      <c r="D150" s="38">
        <f>IF(SUM(E150:N150)&gt;100,"－",SUM(E150:N150))</f>
        <v>100</v>
      </c>
      <c r="E150" s="38">
        <f t="shared" ref="E150:N150" si="224">E359/$D149*100</f>
        <v>34.710743801652896</v>
      </c>
      <c r="F150" s="38">
        <f t="shared" si="224"/>
        <v>8.5005903187721366</v>
      </c>
      <c r="G150" s="38">
        <f t="shared" si="224"/>
        <v>12.868949232585598</v>
      </c>
      <c r="H150" s="38">
        <f t="shared" si="224"/>
        <v>9.7992916174734344</v>
      </c>
      <c r="I150" s="38">
        <f t="shared" si="224"/>
        <v>5.0767414403778046</v>
      </c>
      <c r="J150" s="38">
        <f t="shared" si="224"/>
        <v>3.778040141676505</v>
      </c>
      <c r="K150" s="38">
        <f t="shared" si="224"/>
        <v>7.9102715466351832</v>
      </c>
      <c r="L150" s="38">
        <f t="shared" si="224"/>
        <v>4.8406139315230226</v>
      </c>
      <c r="M150" s="38">
        <f t="shared" si="224"/>
        <v>4.4864226682408495</v>
      </c>
      <c r="N150" s="38">
        <f t="shared" si="224"/>
        <v>8.0283353010625742</v>
      </c>
      <c r="O150" s="39" t="s">
        <v>91</v>
      </c>
      <c r="P150" s="38">
        <f>IF(SUM(Q150:V150)&gt;100,"－",SUM(Q150:V150))</f>
        <v>100</v>
      </c>
      <c r="Q150" s="38">
        <f t="shared" ref="Q150:V150" si="225">Q359/$P149*100</f>
        <v>34.710743801652896</v>
      </c>
      <c r="R150" s="38">
        <f t="shared" si="225"/>
        <v>23.022432113341203</v>
      </c>
      <c r="S150" s="38">
        <f t="shared" si="225"/>
        <v>22.668240850059032</v>
      </c>
      <c r="T150" s="38">
        <f t="shared" si="225"/>
        <v>9.445100354191263</v>
      </c>
      <c r="U150" s="38">
        <f t="shared" si="225"/>
        <v>2.1251475796930341</v>
      </c>
      <c r="V150" s="38">
        <f t="shared" si="225"/>
        <v>8.0283353010625742</v>
      </c>
      <c r="W150" s="39" t="s">
        <v>91</v>
      </c>
    </row>
    <row r="151" spans="1:23" ht="15" customHeight="1" x14ac:dyDescent="0.15">
      <c r="A151" s="13"/>
      <c r="B151" s="14" t="s">
        <v>4</v>
      </c>
      <c r="C151" s="131" t="s">
        <v>373</v>
      </c>
      <c r="D151" s="28">
        <f t="shared" ref="D151:D156" si="226">D361</f>
        <v>88</v>
      </c>
      <c r="E151" s="15">
        <f t="shared" ref="E151:N151" si="227">IF($D151=0,0,E361/$D151*100)</f>
        <v>46.590909090909086</v>
      </c>
      <c r="F151" s="15">
        <f t="shared" si="227"/>
        <v>2.2727272727272729</v>
      </c>
      <c r="G151" s="15">
        <f t="shared" si="227"/>
        <v>5.6818181818181817</v>
      </c>
      <c r="H151" s="15">
        <f t="shared" si="227"/>
        <v>6.8181818181818175</v>
      </c>
      <c r="I151" s="15">
        <f t="shared" si="227"/>
        <v>2.2727272727272729</v>
      </c>
      <c r="J151" s="15">
        <f t="shared" si="227"/>
        <v>6.8181818181818175</v>
      </c>
      <c r="K151" s="15">
        <f t="shared" si="227"/>
        <v>6.8181818181818175</v>
      </c>
      <c r="L151" s="15">
        <f t="shared" si="227"/>
        <v>7.9545454545454541</v>
      </c>
      <c r="M151" s="15">
        <f t="shared" si="227"/>
        <v>7.9545454545454541</v>
      </c>
      <c r="N151" s="15">
        <f t="shared" si="227"/>
        <v>6.8181818181818175</v>
      </c>
      <c r="O151" s="43">
        <f t="shared" ref="O151:P156" si="228">O361</f>
        <v>6</v>
      </c>
      <c r="P151" s="28">
        <f t="shared" si="228"/>
        <v>88</v>
      </c>
      <c r="Q151" s="15">
        <f t="shared" ref="Q151:V155" si="229">IF($P151=0,0,Q361/$P151*100)</f>
        <v>46.590909090909086</v>
      </c>
      <c r="R151" s="15">
        <f t="shared" si="229"/>
        <v>7.9545454545454541</v>
      </c>
      <c r="S151" s="15">
        <f t="shared" si="229"/>
        <v>18.181818181818183</v>
      </c>
      <c r="T151" s="15">
        <f t="shared" si="229"/>
        <v>12.5</v>
      </c>
      <c r="U151" s="15">
        <f t="shared" si="229"/>
        <v>7.9545454545454541</v>
      </c>
      <c r="V151" s="15">
        <f t="shared" si="229"/>
        <v>6.8181818181818175</v>
      </c>
      <c r="W151" s="43">
        <f t="shared" ref="W151:W156" si="230">W361</f>
        <v>23.681561268872272</v>
      </c>
    </row>
    <row r="152" spans="1:23" ht="15" customHeight="1" x14ac:dyDescent="0.15">
      <c r="A152" s="13"/>
      <c r="B152" s="14"/>
      <c r="C152" s="131" t="s">
        <v>372</v>
      </c>
      <c r="D152" s="28">
        <f t="shared" si="226"/>
        <v>104</v>
      </c>
      <c r="E152" s="15">
        <f t="shared" ref="E152:N152" si="231">IF($D152=0,0,E362/$D152*100)</f>
        <v>41.346153846153847</v>
      </c>
      <c r="F152" s="15">
        <f t="shared" si="231"/>
        <v>9.6153846153846168</v>
      </c>
      <c r="G152" s="15">
        <f t="shared" si="231"/>
        <v>17.307692307692307</v>
      </c>
      <c r="H152" s="15">
        <f t="shared" si="231"/>
        <v>7.6923076923076925</v>
      </c>
      <c r="I152" s="15">
        <f t="shared" si="231"/>
        <v>4.8076923076923084</v>
      </c>
      <c r="J152" s="15">
        <f t="shared" si="231"/>
        <v>1.9230769230769231</v>
      </c>
      <c r="K152" s="15">
        <f t="shared" si="231"/>
        <v>2.8846153846153846</v>
      </c>
      <c r="L152" s="15">
        <f t="shared" si="231"/>
        <v>2.8846153846153846</v>
      </c>
      <c r="M152" s="15">
        <f t="shared" si="231"/>
        <v>2.8846153846153846</v>
      </c>
      <c r="N152" s="15">
        <f t="shared" si="231"/>
        <v>8.6538461538461533</v>
      </c>
      <c r="O152" s="43">
        <f t="shared" si="228"/>
        <v>3.3157894736842106</v>
      </c>
      <c r="P152" s="28">
        <f t="shared" si="228"/>
        <v>104</v>
      </c>
      <c r="Q152" s="15">
        <f t="shared" si="229"/>
        <v>41.346153846153847</v>
      </c>
      <c r="R152" s="15">
        <f t="shared" si="229"/>
        <v>27.884615384615387</v>
      </c>
      <c r="S152" s="15">
        <f t="shared" si="229"/>
        <v>13.461538461538462</v>
      </c>
      <c r="T152" s="15">
        <f t="shared" si="229"/>
        <v>7.6923076923076925</v>
      </c>
      <c r="U152" s="15">
        <f t="shared" si="229"/>
        <v>0.96153846153846156</v>
      </c>
      <c r="V152" s="15">
        <f t="shared" si="229"/>
        <v>8.6538461538461533</v>
      </c>
      <c r="W152" s="43">
        <f t="shared" si="230"/>
        <v>13.653638986025223</v>
      </c>
    </row>
    <row r="153" spans="1:23" ht="15" customHeight="1" x14ac:dyDescent="0.15">
      <c r="A153" s="13"/>
      <c r="B153" s="14"/>
      <c r="C153" s="131" t="s">
        <v>371</v>
      </c>
      <c r="D153" s="28">
        <f t="shared" si="226"/>
        <v>81</v>
      </c>
      <c r="E153" s="15">
        <f t="shared" ref="E153:N153" si="232">IF($D153=0,0,E363/$D153*100)</f>
        <v>20.987654320987652</v>
      </c>
      <c r="F153" s="15">
        <f t="shared" si="232"/>
        <v>4.9382716049382713</v>
      </c>
      <c r="G153" s="15">
        <f t="shared" si="232"/>
        <v>9.8765432098765427</v>
      </c>
      <c r="H153" s="15">
        <f t="shared" si="232"/>
        <v>6.1728395061728394</v>
      </c>
      <c r="I153" s="15">
        <f t="shared" si="232"/>
        <v>3.7037037037037033</v>
      </c>
      <c r="J153" s="15">
        <f t="shared" si="232"/>
        <v>3.7037037037037033</v>
      </c>
      <c r="K153" s="15">
        <f t="shared" si="232"/>
        <v>16.049382716049383</v>
      </c>
      <c r="L153" s="15">
        <f t="shared" si="232"/>
        <v>12.345679012345679</v>
      </c>
      <c r="M153" s="15">
        <f t="shared" si="232"/>
        <v>14.814814814814813</v>
      </c>
      <c r="N153" s="15">
        <f t="shared" si="232"/>
        <v>7.4074074074074066</v>
      </c>
      <c r="O153" s="43">
        <f t="shared" si="228"/>
        <v>10.84</v>
      </c>
      <c r="P153" s="28">
        <f t="shared" si="228"/>
        <v>81</v>
      </c>
      <c r="Q153" s="15">
        <f t="shared" si="229"/>
        <v>20.987654320987652</v>
      </c>
      <c r="R153" s="15">
        <f t="shared" si="229"/>
        <v>13.580246913580247</v>
      </c>
      <c r="S153" s="15">
        <f t="shared" si="229"/>
        <v>27.160493827160494</v>
      </c>
      <c r="T153" s="15">
        <f t="shared" si="229"/>
        <v>24.691358024691358</v>
      </c>
      <c r="U153" s="15">
        <f t="shared" si="229"/>
        <v>6.1728395061728394</v>
      </c>
      <c r="V153" s="15">
        <f t="shared" si="229"/>
        <v>7.4074074074074066</v>
      </c>
      <c r="W153" s="43">
        <f t="shared" si="230"/>
        <v>34.540584181659383</v>
      </c>
    </row>
    <row r="154" spans="1:23" ht="15" customHeight="1" x14ac:dyDescent="0.15">
      <c r="A154" s="13"/>
      <c r="B154" s="14"/>
      <c r="C154" s="131" t="s">
        <v>370</v>
      </c>
      <c r="D154" s="28">
        <f t="shared" si="226"/>
        <v>273</v>
      </c>
      <c r="E154" s="15">
        <f t="shared" ref="E154:N154" si="233">IF($D154=0,0,E364/$D154*100)</f>
        <v>36.996336996337</v>
      </c>
      <c r="F154" s="15">
        <f t="shared" si="233"/>
        <v>5.8608058608058604</v>
      </c>
      <c r="G154" s="15">
        <f t="shared" si="233"/>
        <v>11.355311355311356</v>
      </c>
      <c r="H154" s="15">
        <f t="shared" si="233"/>
        <v>6.9597069597069599</v>
      </c>
      <c r="I154" s="15">
        <f t="shared" si="233"/>
        <v>3.6630036630036633</v>
      </c>
      <c r="J154" s="15">
        <f t="shared" si="233"/>
        <v>4.0293040293040292</v>
      </c>
      <c r="K154" s="15">
        <f t="shared" si="233"/>
        <v>8.0586080586080584</v>
      </c>
      <c r="L154" s="15">
        <f t="shared" si="233"/>
        <v>7.3260073260073266</v>
      </c>
      <c r="M154" s="15">
        <f t="shared" si="233"/>
        <v>8.0586080586080584</v>
      </c>
      <c r="N154" s="15">
        <f t="shared" si="233"/>
        <v>7.6923076923076925</v>
      </c>
      <c r="O154" s="43">
        <f t="shared" si="228"/>
        <v>6.4285714285714288</v>
      </c>
      <c r="P154" s="28">
        <f t="shared" si="228"/>
        <v>273</v>
      </c>
      <c r="Q154" s="15">
        <f t="shared" si="229"/>
        <v>36.996336996337</v>
      </c>
      <c r="R154" s="15">
        <f t="shared" si="229"/>
        <v>17.216117216117215</v>
      </c>
      <c r="S154" s="15">
        <f t="shared" si="229"/>
        <v>19.047619047619047</v>
      </c>
      <c r="T154" s="15">
        <f t="shared" si="229"/>
        <v>14.285714285714285</v>
      </c>
      <c r="U154" s="15">
        <f t="shared" si="229"/>
        <v>4.7619047619047619</v>
      </c>
      <c r="V154" s="15">
        <f t="shared" si="229"/>
        <v>7.6923076923076925</v>
      </c>
      <c r="W154" s="43">
        <f t="shared" si="230"/>
        <v>23.133045798985627</v>
      </c>
    </row>
    <row r="155" spans="1:23" ht="15" customHeight="1" x14ac:dyDescent="0.15">
      <c r="A155" s="13"/>
      <c r="B155" s="14"/>
      <c r="C155" s="129" t="s">
        <v>356</v>
      </c>
      <c r="D155" s="28">
        <f t="shared" si="226"/>
        <v>574</v>
      </c>
      <c r="E155" s="15">
        <f t="shared" ref="E155:N155" si="234">IF($D155=0,0,E365/$D155*100)</f>
        <v>33.623693379790943</v>
      </c>
      <c r="F155" s="15">
        <f t="shared" si="234"/>
        <v>9.7560975609756095</v>
      </c>
      <c r="G155" s="15">
        <f t="shared" si="234"/>
        <v>13.588850174216027</v>
      </c>
      <c r="H155" s="15">
        <f t="shared" si="234"/>
        <v>11.149825783972126</v>
      </c>
      <c r="I155" s="15">
        <f t="shared" si="234"/>
        <v>5.7491289198606275</v>
      </c>
      <c r="J155" s="15">
        <f t="shared" si="234"/>
        <v>3.6585365853658534</v>
      </c>
      <c r="K155" s="15">
        <f t="shared" si="234"/>
        <v>7.8397212543553998</v>
      </c>
      <c r="L155" s="15">
        <f t="shared" si="234"/>
        <v>3.6585365853658534</v>
      </c>
      <c r="M155" s="15">
        <f t="shared" si="234"/>
        <v>2.7874564459930316</v>
      </c>
      <c r="N155" s="15">
        <f t="shared" si="234"/>
        <v>8.1881533101045285</v>
      </c>
      <c r="O155" s="43">
        <f t="shared" si="228"/>
        <v>4.3282732447817835</v>
      </c>
      <c r="P155" s="28">
        <f t="shared" si="228"/>
        <v>574</v>
      </c>
      <c r="Q155" s="15">
        <f t="shared" si="229"/>
        <v>33.623693379790943</v>
      </c>
      <c r="R155" s="15">
        <f t="shared" si="229"/>
        <v>25.78397212543554</v>
      </c>
      <c r="S155" s="15">
        <f t="shared" si="229"/>
        <v>24.390243902439025</v>
      </c>
      <c r="T155" s="15">
        <f t="shared" si="229"/>
        <v>7.1428571428571423</v>
      </c>
      <c r="U155" s="15">
        <f t="shared" si="229"/>
        <v>0.87108013937282225</v>
      </c>
      <c r="V155" s="15">
        <f t="shared" si="229"/>
        <v>8.1881533101045285</v>
      </c>
      <c r="W155" s="43">
        <f t="shared" si="230"/>
        <v>16.781818796897689</v>
      </c>
    </row>
    <row r="156" spans="1:23" ht="15" customHeight="1" x14ac:dyDescent="0.15">
      <c r="A156" s="13"/>
      <c r="B156" s="281" t="s">
        <v>5</v>
      </c>
      <c r="C156" s="53" t="s">
        <v>90</v>
      </c>
      <c r="D156" s="8">
        <f t="shared" si="226"/>
        <v>994</v>
      </c>
      <c r="E156" s="8">
        <f t="shared" ref="E156:N156" si="235">E366</f>
        <v>603</v>
      </c>
      <c r="F156" s="8">
        <f t="shared" si="235"/>
        <v>52</v>
      </c>
      <c r="G156" s="8">
        <f t="shared" si="235"/>
        <v>64</v>
      </c>
      <c r="H156" s="8">
        <f t="shared" si="235"/>
        <v>55</v>
      </c>
      <c r="I156" s="8">
        <f t="shared" si="235"/>
        <v>35</v>
      </c>
      <c r="J156" s="8">
        <f t="shared" si="235"/>
        <v>31</v>
      </c>
      <c r="K156" s="8">
        <f t="shared" si="235"/>
        <v>50</v>
      </c>
      <c r="L156" s="8">
        <f t="shared" si="235"/>
        <v>22</v>
      </c>
      <c r="M156" s="8">
        <f t="shared" si="235"/>
        <v>32</v>
      </c>
      <c r="N156" s="8">
        <f t="shared" si="235"/>
        <v>50</v>
      </c>
      <c r="O156" s="42">
        <f t="shared" si="228"/>
        <v>2.9788135593220337</v>
      </c>
      <c r="P156" s="8">
        <f t="shared" si="228"/>
        <v>994</v>
      </c>
      <c r="Q156" s="8">
        <f t="shared" ref="Q156:V156" si="236">Q366</f>
        <v>603</v>
      </c>
      <c r="R156" s="8">
        <f t="shared" si="236"/>
        <v>152</v>
      </c>
      <c r="S156" s="8">
        <f t="shared" si="236"/>
        <v>125</v>
      </c>
      <c r="T156" s="8">
        <f t="shared" si="236"/>
        <v>48</v>
      </c>
      <c r="U156" s="8">
        <f t="shared" si="236"/>
        <v>15</v>
      </c>
      <c r="V156" s="8">
        <f t="shared" si="236"/>
        <v>51</v>
      </c>
      <c r="W156" s="42">
        <f t="shared" si="230"/>
        <v>10.364249628145442</v>
      </c>
    </row>
    <row r="157" spans="1:23" ht="15" customHeight="1" x14ac:dyDescent="0.15">
      <c r="A157" s="13"/>
      <c r="B157" s="282"/>
      <c r="C157" s="132"/>
      <c r="D157" s="38">
        <f>IF(SUM(E157:N157)&gt;100,"－",SUM(E157:N157))</f>
        <v>100</v>
      </c>
      <c r="E157" s="38">
        <f t="shared" ref="E157:N157" si="237">E366/$D156*100</f>
        <v>60.663983903420529</v>
      </c>
      <c r="F157" s="38">
        <f t="shared" si="237"/>
        <v>5.2313883299798798</v>
      </c>
      <c r="G157" s="38">
        <f t="shared" si="237"/>
        <v>6.4386317907444672</v>
      </c>
      <c r="H157" s="38">
        <f t="shared" si="237"/>
        <v>5.5331991951710267</v>
      </c>
      <c r="I157" s="38">
        <f t="shared" si="237"/>
        <v>3.5211267605633805</v>
      </c>
      <c r="J157" s="38">
        <f t="shared" si="237"/>
        <v>3.1187122736418509</v>
      </c>
      <c r="K157" s="38">
        <f t="shared" si="237"/>
        <v>5.0301810865191152</v>
      </c>
      <c r="L157" s="38">
        <f t="shared" si="237"/>
        <v>2.2132796780684103</v>
      </c>
      <c r="M157" s="38">
        <f t="shared" si="237"/>
        <v>3.2193158953722336</v>
      </c>
      <c r="N157" s="38">
        <f t="shared" si="237"/>
        <v>5.0301810865191152</v>
      </c>
      <c r="O157" s="39" t="s">
        <v>91</v>
      </c>
      <c r="P157" s="38">
        <f>IF(SUM(Q157:V157)&gt;100,"－",SUM(Q157:V157))</f>
        <v>100</v>
      </c>
      <c r="Q157" s="38">
        <f t="shared" ref="Q157:V157" si="238">Q366/$P156*100</f>
        <v>60.663983903420529</v>
      </c>
      <c r="R157" s="38">
        <f t="shared" si="238"/>
        <v>15.291750503018109</v>
      </c>
      <c r="S157" s="38">
        <f t="shared" si="238"/>
        <v>12.575452716297786</v>
      </c>
      <c r="T157" s="38">
        <f t="shared" si="238"/>
        <v>4.8289738430583498</v>
      </c>
      <c r="U157" s="38">
        <f t="shared" si="238"/>
        <v>1.5090543259557343</v>
      </c>
      <c r="V157" s="38">
        <f t="shared" si="238"/>
        <v>5.1307847082494975</v>
      </c>
      <c r="W157" s="39" t="s">
        <v>91</v>
      </c>
    </row>
    <row r="158" spans="1:23" ht="15" customHeight="1" x14ac:dyDescent="0.15">
      <c r="A158" s="13"/>
      <c r="B158" s="282"/>
      <c r="C158" s="131" t="s">
        <v>373</v>
      </c>
      <c r="D158" s="28">
        <f t="shared" ref="D158:D163" si="239">D368</f>
        <v>246</v>
      </c>
      <c r="E158" s="15">
        <f t="shared" ref="E158:N158" si="240">IF($D158=0,0,E368/$D158*100)</f>
        <v>69.512195121951208</v>
      </c>
      <c r="F158" s="15">
        <f t="shared" si="240"/>
        <v>3.2520325203252036</v>
      </c>
      <c r="G158" s="15">
        <f t="shared" si="240"/>
        <v>4.8780487804878048</v>
      </c>
      <c r="H158" s="15">
        <f t="shared" si="240"/>
        <v>3.2520325203252036</v>
      </c>
      <c r="I158" s="15">
        <f t="shared" si="240"/>
        <v>1.2195121951219512</v>
      </c>
      <c r="J158" s="15">
        <f t="shared" si="240"/>
        <v>3.6585365853658534</v>
      </c>
      <c r="K158" s="15">
        <f t="shared" si="240"/>
        <v>3.6585365853658534</v>
      </c>
      <c r="L158" s="15">
        <f t="shared" si="240"/>
        <v>2.4390243902439024</v>
      </c>
      <c r="M158" s="15">
        <f t="shared" si="240"/>
        <v>4.0650406504065035</v>
      </c>
      <c r="N158" s="15">
        <f t="shared" si="240"/>
        <v>4.0650406504065035</v>
      </c>
      <c r="O158" s="43">
        <f t="shared" ref="O158:P163" si="241">O368</f>
        <v>3.1271186440677967</v>
      </c>
      <c r="P158" s="28">
        <f t="shared" si="241"/>
        <v>246</v>
      </c>
      <c r="Q158" s="15">
        <f t="shared" ref="Q158:V162" si="242">IF($P158=0,0,Q368/$P158*100)</f>
        <v>69.512195121951208</v>
      </c>
      <c r="R158" s="15">
        <f t="shared" si="242"/>
        <v>10.16260162601626</v>
      </c>
      <c r="S158" s="15">
        <f t="shared" si="242"/>
        <v>9.3495934959349594</v>
      </c>
      <c r="T158" s="15">
        <f t="shared" si="242"/>
        <v>3.2520325203252036</v>
      </c>
      <c r="U158" s="15">
        <f t="shared" si="242"/>
        <v>3.2520325203252036</v>
      </c>
      <c r="V158" s="15">
        <f t="shared" si="242"/>
        <v>4.4715447154471546</v>
      </c>
      <c r="W158" s="43">
        <f t="shared" ref="W158:W163" si="243">W368</f>
        <v>9.5745275050855234</v>
      </c>
    </row>
    <row r="159" spans="1:23" ht="15" customHeight="1" x14ac:dyDescent="0.15">
      <c r="A159" s="13"/>
      <c r="B159" s="282"/>
      <c r="C159" s="131" t="s">
        <v>372</v>
      </c>
      <c r="D159" s="28">
        <f t="shared" si="239"/>
        <v>69</v>
      </c>
      <c r="E159" s="15">
        <f t="shared" ref="E159:N159" si="244">IF($D159=0,0,E369/$D159*100)</f>
        <v>62.318840579710141</v>
      </c>
      <c r="F159" s="15">
        <f t="shared" si="244"/>
        <v>8.695652173913043</v>
      </c>
      <c r="G159" s="15">
        <f t="shared" si="244"/>
        <v>8.695652173913043</v>
      </c>
      <c r="H159" s="15">
        <f t="shared" si="244"/>
        <v>7.2463768115942031</v>
      </c>
      <c r="I159" s="15">
        <f t="shared" si="244"/>
        <v>1.4492753623188406</v>
      </c>
      <c r="J159" s="15">
        <f t="shared" si="244"/>
        <v>1.4492753623188406</v>
      </c>
      <c r="K159" s="15">
        <f t="shared" si="244"/>
        <v>4.3478260869565215</v>
      </c>
      <c r="L159" s="15">
        <f t="shared" si="244"/>
        <v>1.4492753623188406</v>
      </c>
      <c r="M159" s="15">
        <f t="shared" si="244"/>
        <v>0</v>
      </c>
      <c r="N159" s="15">
        <f t="shared" si="244"/>
        <v>4.3478260869565215</v>
      </c>
      <c r="O159" s="43">
        <f t="shared" si="241"/>
        <v>1.606060606060606</v>
      </c>
      <c r="P159" s="28">
        <f t="shared" si="241"/>
        <v>69</v>
      </c>
      <c r="Q159" s="15">
        <f t="shared" si="242"/>
        <v>62.318840579710141</v>
      </c>
      <c r="R159" s="15">
        <f t="shared" si="242"/>
        <v>23.188405797101449</v>
      </c>
      <c r="S159" s="15">
        <f t="shared" si="242"/>
        <v>10.144927536231885</v>
      </c>
      <c r="T159" s="15">
        <f t="shared" si="242"/>
        <v>0</v>
      </c>
      <c r="U159" s="15">
        <f t="shared" si="242"/>
        <v>0</v>
      </c>
      <c r="V159" s="15">
        <f t="shared" si="242"/>
        <v>4.3478260869565215</v>
      </c>
      <c r="W159" s="43">
        <f t="shared" si="243"/>
        <v>6.2996104081356856</v>
      </c>
    </row>
    <row r="160" spans="1:23" ht="15" customHeight="1" x14ac:dyDescent="0.15">
      <c r="A160" s="13"/>
      <c r="B160" s="282"/>
      <c r="C160" s="131" t="s">
        <v>371</v>
      </c>
      <c r="D160" s="28">
        <f t="shared" si="239"/>
        <v>169</v>
      </c>
      <c r="E160" s="15">
        <f t="shared" ref="E160:N160" si="245">IF($D160=0,0,E370/$D160*100)</f>
        <v>49.112426035502956</v>
      </c>
      <c r="F160" s="15">
        <f t="shared" si="245"/>
        <v>4.7337278106508878</v>
      </c>
      <c r="G160" s="15">
        <f t="shared" si="245"/>
        <v>4.1420118343195274</v>
      </c>
      <c r="H160" s="15">
        <f t="shared" si="245"/>
        <v>3.5502958579881656</v>
      </c>
      <c r="I160" s="15">
        <f t="shared" si="245"/>
        <v>6.5088757396449708</v>
      </c>
      <c r="J160" s="15">
        <f t="shared" si="245"/>
        <v>3.5502958579881656</v>
      </c>
      <c r="K160" s="15">
        <f t="shared" si="245"/>
        <v>8.8757396449704142</v>
      </c>
      <c r="L160" s="15">
        <f t="shared" si="245"/>
        <v>4.7337278106508878</v>
      </c>
      <c r="M160" s="15">
        <f t="shared" si="245"/>
        <v>7.6923076923076925</v>
      </c>
      <c r="N160" s="15">
        <f t="shared" si="245"/>
        <v>7.1005917159763312</v>
      </c>
      <c r="O160" s="43">
        <f t="shared" si="241"/>
        <v>5.2420382165605099</v>
      </c>
      <c r="P160" s="28">
        <f t="shared" si="241"/>
        <v>169</v>
      </c>
      <c r="Q160" s="15">
        <f t="shared" si="242"/>
        <v>49.112426035502956</v>
      </c>
      <c r="R160" s="15">
        <f t="shared" si="242"/>
        <v>15.976331360946746</v>
      </c>
      <c r="S160" s="15">
        <f t="shared" si="242"/>
        <v>13.609467455621301</v>
      </c>
      <c r="T160" s="15">
        <f t="shared" si="242"/>
        <v>12.42603550295858</v>
      </c>
      <c r="U160" s="15">
        <f t="shared" si="242"/>
        <v>1.7751479289940828</v>
      </c>
      <c r="V160" s="15">
        <f t="shared" si="242"/>
        <v>7.1005917159763312</v>
      </c>
      <c r="W160" s="43">
        <f t="shared" si="243"/>
        <v>16.228700002484818</v>
      </c>
    </row>
    <row r="161" spans="1:23" ht="15" customHeight="1" x14ac:dyDescent="0.15">
      <c r="A161" s="13"/>
      <c r="B161" s="128"/>
      <c r="C161" s="131" t="s">
        <v>370</v>
      </c>
      <c r="D161" s="28">
        <f t="shared" si="239"/>
        <v>484</v>
      </c>
      <c r="E161" s="15">
        <f t="shared" ref="E161:N161" si="246">IF($D161=0,0,E371/$D161*100)</f>
        <v>61.363636363636367</v>
      </c>
      <c r="F161" s="15">
        <f t="shared" si="246"/>
        <v>4.5454545454545459</v>
      </c>
      <c r="G161" s="15">
        <f t="shared" si="246"/>
        <v>5.1652892561983474</v>
      </c>
      <c r="H161" s="15">
        <f t="shared" si="246"/>
        <v>3.9256198347107438</v>
      </c>
      <c r="I161" s="15">
        <f t="shared" si="246"/>
        <v>3.0991735537190084</v>
      </c>
      <c r="J161" s="15">
        <f t="shared" si="246"/>
        <v>3.3057851239669422</v>
      </c>
      <c r="K161" s="15">
        <f t="shared" si="246"/>
        <v>5.5785123966942152</v>
      </c>
      <c r="L161" s="15">
        <f t="shared" si="246"/>
        <v>3.0991735537190084</v>
      </c>
      <c r="M161" s="15">
        <f t="shared" si="246"/>
        <v>4.7520661157024797</v>
      </c>
      <c r="N161" s="15">
        <f t="shared" si="246"/>
        <v>5.1652892561983474</v>
      </c>
      <c r="O161" s="43">
        <f t="shared" si="241"/>
        <v>3.6318082788671022</v>
      </c>
      <c r="P161" s="28">
        <f t="shared" si="241"/>
        <v>484</v>
      </c>
      <c r="Q161" s="15">
        <f t="shared" si="242"/>
        <v>61.363636363636367</v>
      </c>
      <c r="R161" s="15">
        <f t="shared" si="242"/>
        <v>14.049586776859504</v>
      </c>
      <c r="S161" s="15">
        <f t="shared" si="242"/>
        <v>10.950413223140496</v>
      </c>
      <c r="T161" s="15">
        <f t="shared" si="242"/>
        <v>5.9917355371900829</v>
      </c>
      <c r="U161" s="15">
        <f t="shared" si="242"/>
        <v>2.2727272727272729</v>
      </c>
      <c r="V161" s="15">
        <f t="shared" si="242"/>
        <v>5.3719008264462813</v>
      </c>
      <c r="W161" s="43">
        <f t="shared" si="243"/>
        <v>11.383611683454525</v>
      </c>
    </row>
    <row r="162" spans="1:23" ht="15" customHeight="1" x14ac:dyDescent="0.15">
      <c r="A162" s="130"/>
      <c r="B162" s="77"/>
      <c r="C162" s="129" t="s">
        <v>356</v>
      </c>
      <c r="D162" s="29">
        <f t="shared" si="239"/>
        <v>510</v>
      </c>
      <c r="E162" s="9">
        <f t="shared" ref="E162:N162" si="247">IF($D162=0,0,E372/$D162*100)</f>
        <v>60</v>
      </c>
      <c r="F162" s="9">
        <f t="shared" si="247"/>
        <v>5.8823529411764701</v>
      </c>
      <c r="G162" s="9">
        <f t="shared" si="247"/>
        <v>7.6470588235294121</v>
      </c>
      <c r="H162" s="9">
        <f t="shared" si="247"/>
        <v>7.0588235294117645</v>
      </c>
      <c r="I162" s="9">
        <f t="shared" si="247"/>
        <v>3.9215686274509802</v>
      </c>
      <c r="J162" s="9">
        <f t="shared" si="247"/>
        <v>2.9411764705882351</v>
      </c>
      <c r="K162" s="9">
        <f t="shared" si="247"/>
        <v>4.5098039215686274</v>
      </c>
      <c r="L162" s="9">
        <f t="shared" si="247"/>
        <v>1.3725490196078431</v>
      </c>
      <c r="M162" s="9">
        <f t="shared" si="247"/>
        <v>1.7647058823529411</v>
      </c>
      <c r="N162" s="9">
        <f t="shared" si="247"/>
        <v>4.9019607843137258</v>
      </c>
      <c r="O162" s="27">
        <f t="shared" si="241"/>
        <v>2.3608247422680413</v>
      </c>
      <c r="P162" s="29">
        <f t="shared" si="241"/>
        <v>510</v>
      </c>
      <c r="Q162" s="9">
        <f t="shared" si="242"/>
        <v>60</v>
      </c>
      <c r="R162" s="9">
        <f t="shared" si="242"/>
        <v>16.470588235294116</v>
      </c>
      <c r="S162" s="9">
        <f t="shared" si="242"/>
        <v>14.117647058823529</v>
      </c>
      <c r="T162" s="9">
        <f t="shared" si="242"/>
        <v>3.7254901960784315</v>
      </c>
      <c r="U162" s="9">
        <f t="shared" si="242"/>
        <v>0.78431372549019607</v>
      </c>
      <c r="V162" s="9">
        <f t="shared" si="242"/>
        <v>4.9019607843137258</v>
      </c>
      <c r="W162" s="27">
        <f t="shared" si="243"/>
        <v>9.4016355635442945</v>
      </c>
    </row>
    <row r="163" spans="1:23" ht="15" customHeight="1" x14ac:dyDescent="0.15">
      <c r="A163" s="10" t="s">
        <v>369</v>
      </c>
      <c r="B163" s="24" t="s">
        <v>7</v>
      </c>
      <c r="C163" s="53" t="s">
        <v>90</v>
      </c>
      <c r="D163" s="8">
        <f t="shared" si="239"/>
        <v>1238</v>
      </c>
      <c r="E163" s="8">
        <f t="shared" ref="E163:N163" si="248">E373</f>
        <v>1018</v>
      </c>
      <c r="F163" s="8">
        <f t="shared" si="248"/>
        <v>27</v>
      </c>
      <c r="G163" s="8">
        <f t="shared" si="248"/>
        <v>32</v>
      </c>
      <c r="H163" s="8">
        <f t="shared" si="248"/>
        <v>21</v>
      </c>
      <c r="I163" s="8">
        <f t="shared" si="248"/>
        <v>15</v>
      </c>
      <c r="J163" s="8">
        <f t="shared" si="248"/>
        <v>9</v>
      </c>
      <c r="K163" s="8">
        <f t="shared" si="248"/>
        <v>23</v>
      </c>
      <c r="L163" s="8">
        <f t="shared" si="248"/>
        <v>12</v>
      </c>
      <c r="M163" s="8">
        <f t="shared" si="248"/>
        <v>23</v>
      </c>
      <c r="N163" s="8">
        <f t="shared" si="248"/>
        <v>58</v>
      </c>
      <c r="O163" s="42">
        <f t="shared" si="241"/>
        <v>1.3347457627118644</v>
      </c>
      <c r="P163" s="8">
        <f t="shared" si="241"/>
        <v>1238</v>
      </c>
      <c r="Q163" s="8">
        <f t="shared" ref="Q163:V163" si="249">Q373</f>
        <v>1016</v>
      </c>
      <c r="R163" s="8">
        <f t="shared" si="249"/>
        <v>99</v>
      </c>
      <c r="S163" s="8">
        <f t="shared" si="249"/>
        <v>44</v>
      </c>
      <c r="T163" s="8">
        <f t="shared" si="249"/>
        <v>16</v>
      </c>
      <c r="U163" s="8">
        <f t="shared" si="249"/>
        <v>3</v>
      </c>
      <c r="V163" s="8">
        <f t="shared" si="249"/>
        <v>60</v>
      </c>
      <c r="W163" s="42">
        <f t="shared" si="243"/>
        <v>2.9097583373133582</v>
      </c>
    </row>
    <row r="164" spans="1:23" ht="15" customHeight="1" x14ac:dyDescent="0.15">
      <c r="A164" s="13"/>
      <c r="B164" s="25" t="s">
        <v>8</v>
      </c>
      <c r="C164" s="132"/>
      <c r="D164" s="38">
        <f>IF(SUM(E164:N164)&gt;100,"－",SUM(E164:N164))</f>
        <v>100</v>
      </c>
      <c r="E164" s="38">
        <f t="shared" ref="E164:N164" si="250">E373/$D163*100</f>
        <v>82.229402261712437</v>
      </c>
      <c r="F164" s="38">
        <f t="shared" si="250"/>
        <v>2.1809369951534734</v>
      </c>
      <c r="G164" s="38">
        <f t="shared" si="250"/>
        <v>2.5848142164781907</v>
      </c>
      <c r="H164" s="38">
        <f t="shared" si="250"/>
        <v>1.6962843295638126</v>
      </c>
      <c r="I164" s="38">
        <f t="shared" si="250"/>
        <v>1.2116316639741518</v>
      </c>
      <c r="J164" s="38">
        <f t="shared" si="250"/>
        <v>0.72697899838449109</v>
      </c>
      <c r="K164" s="38">
        <f t="shared" si="250"/>
        <v>1.8578352180936994</v>
      </c>
      <c r="L164" s="38">
        <f t="shared" si="250"/>
        <v>0.96930533117932149</v>
      </c>
      <c r="M164" s="38">
        <f t="shared" si="250"/>
        <v>1.8578352180936994</v>
      </c>
      <c r="N164" s="38">
        <f t="shared" si="250"/>
        <v>4.6849757673667201</v>
      </c>
      <c r="O164" s="39" t="s">
        <v>91</v>
      </c>
      <c r="P164" s="38">
        <f>IF(SUM(Q164:V164)&gt;100,"－",SUM(Q164:V164))</f>
        <v>99.999999999999986</v>
      </c>
      <c r="Q164" s="38">
        <f t="shared" ref="Q164:V164" si="251">Q373/$P163*100</f>
        <v>82.067851373182549</v>
      </c>
      <c r="R164" s="38">
        <f t="shared" si="251"/>
        <v>7.9967689822294021</v>
      </c>
      <c r="S164" s="38">
        <f t="shared" si="251"/>
        <v>3.5541195476575123</v>
      </c>
      <c r="T164" s="38">
        <f t="shared" si="251"/>
        <v>1.2924071082390953</v>
      </c>
      <c r="U164" s="38">
        <f t="shared" si="251"/>
        <v>0.24232633279483037</v>
      </c>
      <c r="V164" s="38">
        <f t="shared" si="251"/>
        <v>4.8465266558966071</v>
      </c>
      <c r="W164" s="39" t="s">
        <v>91</v>
      </c>
    </row>
    <row r="165" spans="1:23" ht="15" customHeight="1" x14ac:dyDescent="0.15">
      <c r="A165" s="13"/>
      <c r="B165" s="25" t="s">
        <v>9</v>
      </c>
      <c r="C165" s="131" t="s">
        <v>368</v>
      </c>
      <c r="D165" s="28">
        <f>D375</f>
        <v>488</v>
      </c>
      <c r="E165" s="15">
        <f t="shared" ref="E165:N165" si="252">IF($D165=0,0,E375/$D165*100)</f>
        <v>86.47540983606558</v>
      </c>
      <c r="F165" s="15">
        <f t="shared" si="252"/>
        <v>1.2295081967213115</v>
      </c>
      <c r="G165" s="15">
        <f t="shared" si="252"/>
        <v>1.2295081967213115</v>
      </c>
      <c r="H165" s="15">
        <f t="shared" si="252"/>
        <v>0.81967213114754101</v>
      </c>
      <c r="I165" s="15">
        <f t="shared" si="252"/>
        <v>1.0245901639344261</v>
      </c>
      <c r="J165" s="15">
        <f t="shared" si="252"/>
        <v>0</v>
      </c>
      <c r="K165" s="15">
        <f t="shared" si="252"/>
        <v>1.639344262295082</v>
      </c>
      <c r="L165" s="15">
        <f t="shared" si="252"/>
        <v>0.61475409836065575</v>
      </c>
      <c r="M165" s="15">
        <f t="shared" si="252"/>
        <v>2.459016393442623</v>
      </c>
      <c r="N165" s="15">
        <f t="shared" si="252"/>
        <v>4.5081967213114753</v>
      </c>
      <c r="O165" s="43">
        <f t="shared" ref="O165:P169" si="253">O375</f>
        <v>1.3025751072961373</v>
      </c>
      <c r="P165" s="28">
        <f t="shared" si="253"/>
        <v>488</v>
      </c>
      <c r="Q165" s="15">
        <f t="shared" ref="Q165:V168" si="254">IF($P165=0,0,Q375/$P165*100)</f>
        <v>86.47540983606558</v>
      </c>
      <c r="R165" s="15">
        <f t="shared" si="254"/>
        <v>4.918032786885246</v>
      </c>
      <c r="S165" s="15">
        <f t="shared" si="254"/>
        <v>2.8688524590163933</v>
      </c>
      <c r="T165" s="15">
        <f t="shared" si="254"/>
        <v>1.2295081967213115</v>
      </c>
      <c r="U165" s="15">
        <f t="shared" si="254"/>
        <v>0</v>
      </c>
      <c r="V165" s="15">
        <f t="shared" si="254"/>
        <v>4.5081967213114753</v>
      </c>
      <c r="W165" s="43">
        <f>W375</f>
        <v>2.2470921349858086</v>
      </c>
    </row>
    <row r="166" spans="1:23" ht="15" customHeight="1" x14ac:dyDescent="0.15">
      <c r="A166" s="13"/>
      <c r="B166" s="25" t="s">
        <v>10</v>
      </c>
      <c r="C166" s="131" t="s">
        <v>367</v>
      </c>
      <c r="D166" s="28">
        <f>D376</f>
        <v>205</v>
      </c>
      <c r="E166" s="15">
        <f t="shared" ref="E166:N166" si="255">IF($D166=0,0,E376/$D166*100)</f>
        <v>79.024390243902445</v>
      </c>
      <c r="F166" s="15">
        <f t="shared" si="255"/>
        <v>1.4634146341463417</v>
      </c>
      <c r="G166" s="15">
        <f t="shared" si="255"/>
        <v>2.9268292682926833</v>
      </c>
      <c r="H166" s="15">
        <f t="shared" si="255"/>
        <v>2.9268292682926833</v>
      </c>
      <c r="I166" s="15">
        <f t="shared" si="255"/>
        <v>2.4390243902439024</v>
      </c>
      <c r="J166" s="15">
        <f t="shared" si="255"/>
        <v>1.4634146341463417</v>
      </c>
      <c r="K166" s="15">
        <f t="shared" si="255"/>
        <v>2.9268292682926833</v>
      </c>
      <c r="L166" s="15">
        <f t="shared" si="255"/>
        <v>2.4390243902439024</v>
      </c>
      <c r="M166" s="15">
        <f t="shared" si="255"/>
        <v>1.4634146341463417</v>
      </c>
      <c r="N166" s="15">
        <f t="shared" si="255"/>
        <v>2.9268292682926833</v>
      </c>
      <c r="O166" s="43">
        <f t="shared" si="253"/>
        <v>1.693467336683417</v>
      </c>
      <c r="P166" s="28">
        <f t="shared" si="253"/>
        <v>205</v>
      </c>
      <c r="Q166" s="15">
        <f t="shared" si="254"/>
        <v>78.536585365853668</v>
      </c>
      <c r="R166" s="15">
        <f t="shared" si="254"/>
        <v>8.7804878048780477</v>
      </c>
      <c r="S166" s="15">
        <f t="shared" si="254"/>
        <v>7.8048780487804876</v>
      </c>
      <c r="T166" s="15">
        <f t="shared" si="254"/>
        <v>0.97560975609756095</v>
      </c>
      <c r="U166" s="15">
        <f t="shared" si="254"/>
        <v>0.48780487804878048</v>
      </c>
      <c r="V166" s="15">
        <f t="shared" si="254"/>
        <v>3.4146341463414638</v>
      </c>
      <c r="W166" s="43">
        <f>W376</f>
        <v>4.2210974522520059</v>
      </c>
    </row>
    <row r="167" spans="1:23" ht="15" customHeight="1" x14ac:dyDescent="0.15">
      <c r="A167" s="13"/>
      <c r="B167" s="25"/>
      <c r="C167" s="131" t="s">
        <v>366</v>
      </c>
      <c r="D167" s="28">
        <f>D377</f>
        <v>494</v>
      </c>
      <c r="E167" s="15">
        <f t="shared" ref="E167:N167" si="256">IF($D167=0,0,E377/$D167*100)</f>
        <v>81.781376518218622</v>
      </c>
      <c r="F167" s="15">
        <f t="shared" si="256"/>
        <v>2.834008097165992</v>
      </c>
      <c r="G167" s="15">
        <f t="shared" si="256"/>
        <v>3.2388663967611335</v>
      </c>
      <c r="H167" s="15">
        <f t="shared" si="256"/>
        <v>1.8218623481781375</v>
      </c>
      <c r="I167" s="15">
        <f t="shared" si="256"/>
        <v>0.80971659919028338</v>
      </c>
      <c r="J167" s="15">
        <f t="shared" si="256"/>
        <v>1.214574898785425</v>
      </c>
      <c r="K167" s="15">
        <f t="shared" si="256"/>
        <v>1.417004048582996</v>
      </c>
      <c r="L167" s="15">
        <f t="shared" si="256"/>
        <v>0.40485829959514169</v>
      </c>
      <c r="M167" s="15">
        <f t="shared" si="256"/>
        <v>1.0121457489878543</v>
      </c>
      <c r="N167" s="15">
        <f t="shared" si="256"/>
        <v>5.4655870445344128</v>
      </c>
      <c r="O167" s="43">
        <f t="shared" si="253"/>
        <v>0.92933618843683086</v>
      </c>
      <c r="P167" s="28">
        <f t="shared" si="253"/>
        <v>494</v>
      </c>
      <c r="Q167" s="15">
        <f t="shared" si="254"/>
        <v>81.578947368421055</v>
      </c>
      <c r="R167" s="15">
        <f t="shared" si="254"/>
        <v>8.9068825910931171</v>
      </c>
      <c r="S167" s="15">
        <f t="shared" si="254"/>
        <v>2.42914979757085</v>
      </c>
      <c r="T167" s="15">
        <f t="shared" si="254"/>
        <v>1.214574898785425</v>
      </c>
      <c r="U167" s="15">
        <f t="shared" si="254"/>
        <v>0.20242914979757085</v>
      </c>
      <c r="V167" s="15">
        <f t="shared" si="254"/>
        <v>5.668016194331984</v>
      </c>
      <c r="W167" s="43">
        <f>W377</f>
        <v>2.4803787633989618</v>
      </c>
    </row>
    <row r="168" spans="1:23" ht="15" customHeight="1" x14ac:dyDescent="0.15">
      <c r="A168" s="13"/>
      <c r="B168" s="26"/>
      <c r="C168" s="129" t="s">
        <v>365</v>
      </c>
      <c r="D168" s="28">
        <f>D378</f>
        <v>51</v>
      </c>
      <c r="E168" s="15">
        <f t="shared" ref="E168:N168" si="257">IF($D168=0,0,E378/$D168*100)</f>
        <v>58.82352941176471</v>
      </c>
      <c r="F168" s="15">
        <f t="shared" si="257"/>
        <v>7.8431372549019605</v>
      </c>
      <c r="G168" s="15">
        <f t="shared" si="257"/>
        <v>7.8431372549019605</v>
      </c>
      <c r="H168" s="15">
        <f t="shared" si="257"/>
        <v>3.9215686274509802</v>
      </c>
      <c r="I168" s="15">
        <f t="shared" si="257"/>
        <v>1.9607843137254901</v>
      </c>
      <c r="J168" s="15">
        <f t="shared" si="257"/>
        <v>0</v>
      </c>
      <c r="K168" s="15">
        <f t="shared" si="257"/>
        <v>3.9215686274509802</v>
      </c>
      <c r="L168" s="15">
        <f t="shared" si="257"/>
        <v>3.9215686274509802</v>
      </c>
      <c r="M168" s="15">
        <f t="shared" si="257"/>
        <v>5.8823529411764701</v>
      </c>
      <c r="N168" s="15">
        <f t="shared" si="257"/>
        <v>5.8823529411764701</v>
      </c>
      <c r="O168" s="43">
        <f t="shared" si="253"/>
        <v>4.104166666666667</v>
      </c>
      <c r="P168" s="28">
        <f t="shared" si="253"/>
        <v>51</v>
      </c>
      <c r="Q168" s="15">
        <f t="shared" si="254"/>
        <v>58.82352941176471</v>
      </c>
      <c r="R168" s="15">
        <f t="shared" si="254"/>
        <v>25.490196078431371</v>
      </c>
      <c r="S168" s="15">
        <f t="shared" si="254"/>
        <v>3.9215686274509802</v>
      </c>
      <c r="T168" s="15">
        <f t="shared" si="254"/>
        <v>3.9215686274509802</v>
      </c>
      <c r="U168" s="15">
        <f t="shared" si="254"/>
        <v>1.9607843137254901</v>
      </c>
      <c r="V168" s="15">
        <f t="shared" si="254"/>
        <v>5.8823529411764701</v>
      </c>
      <c r="W168" s="43">
        <f>W378</f>
        <v>8.1024288992069895</v>
      </c>
    </row>
    <row r="169" spans="1:23" ht="15" customHeight="1" x14ac:dyDescent="0.15">
      <c r="A169" s="13"/>
      <c r="B169" s="14" t="s">
        <v>2</v>
      </c>
      <c r="C169" s="53" t="s">
        <v>90</v>
      </c>
      <c r="D169" s="8">
        <f>D379</f>
        <v>847</v>
      </c>
      <c r="E169" s="8">
        <f t="shared" ref="E169:N169" si="258">E379</f>
        <v>294</v>
      </c>
      <c r="F169" s="8">
        <f t="shared" si="258"/>
        <v>72</v>
      </c>
      <c r="G169" s="8">
        <f t="shared" si="258"/>
        <v>109</v>
      </c>
      <c r="H169" s="8">
        <f t="shared" si="258"/>
        <v>83</v>
      </c>
      <c r="I169" s="8">
        <f t="shared" si="258"/>
        <v>43</v>
      </c>
      <c r="J169" s="8">
        <f t="shared" si="258"/>
        <v>32</v>
      </c>
      <c r="K169" s="8">
        <f t="shared" si="258"/>
        <v>67</v>
      </c>
      <c r="L169" s="8">
        <f t="shared" si="258"/>
        <v>41</v>
      </c>
      <c r="M169" s="8">
        <f t="shared" si="258"/>
        <v>38</v>
      </c>
      <c r="N169" s="8">
        <f t="shared" si="258"/>
        <v>68</v>
      </c>
      <c r="O169" s="42">
        <f t="shared" si="253"/>
        <v>5.007702182284981</v>
      </c>
      <c r="P169" s="8">
        <f t="shared" si="253"/>
        <v>847</v>
      </c>
      <c r="Q169" s="8">
        <f t="shared" ref="Q169:V169" si="259">Q379</f>
        <v>294</v>
      </c>
      <c r="R169" s="8">
        <f t="shared" si="259"/>
        <v>195</v>
      </c>
      <c r="S169" s="8">
        <f t="shared" si="259"/>
        <v>192</v>
      </c>
      <c r="T169" s="8">
        <f t="shared" si="259"/>
        <v>80</v>
      </c>
      <c r="U169" s="8">
        <f t="shared" si="259"/>
        <v>18</v>
      </c>
      <c r="V169" s="8">
        <f t="shared" si="259"/>
        <v>68</v>
      </c>
      <c r="W169" s="42">
        <f>W379</f>
        <v>18.836387737239356</v>
      </c>
    </row>
    <row r="170" spans="1:23" ht="15" customHeight="1" x14ac:dyDescent="0.15">
      <c r="A170" s="13"/>
      <c r="B170" s="14" t="s">
        <v>3</v>
      </c>
      <c r="C170" s="132"/>
      <c r="D170" s="38">
        <f>IF(SUM(E170:N170)&gt;100,"－",SUM(E170:N170))</f>
        <v>100</v>
      </c>
      <c r="E170" s="38">
        <f t="shared" ref="E170:N170" si="260">E379/$D169*100</f>
        <v>34.710743801652896</v>
      </c>
      <c r="F170" s="38">
        <f t="shared" si="260"/>
        <v>8.5005903187721366</v>
      </c>
      <c r="G170" s="38">
        <f t="shared" si="260"/>
        <v>12.868949232585598</v>
      </c>
      <c r="H170" s="38">
        <f t="shared" si="260"/>
        <v>9.7992916174734344</v>
      </c>
      <c r="I170" s="38">
        <f t="shared" si="260"/>
        <v>5.0767414403778046</v>
      </c>
      <c r="J170" s="38">
        <f t="shared" si="260"/>
        <v>3.778040141676505</v>
      </c>
      <c r="K170" s="38">
        <f t="shared" si="260"/>
        <v>7.9102715466351832</v>
      </c>
      <c r="L170" s="38">
        <f t="shared" si="260"/>
        <v>4.8406139315230226</v>
      </c>
      <c r="M170" s="38">
        <f t="shared" si="260"/>
        <v>4.4864226682408495</v>
      </c>
      <c r="N170" s="38">
        <f t="shared" si="260"/>
        <v>8.0283353010625742</v>
      </c>
      <c r="O170" s="39" t="s">
        <v>91</v>
      </c>
      <c r="P170" s="38">
        <f>IF(SUM(Q170:V170)&gt;100,"－",SUM(Q170:V170))</f>
        <v>100</v>
      </c>
      <c r="Q170" s="38">
        <f t="shared" ref="Q170:V170" si="261">Q379/$P169*100</f>
        <v>34.710743801652896</v>
      </c>
      <c r="R170" s="38">
        <f t="shared" si="261"/>
        <v>23.022432113341203</v>
      </c>
      <c r="S170" s="38">
        <f t="shared" si="261"/>
        <v>22.668240850059032</v>
      </c>
      <c r="T170" s="38">
        <f t="shared" si="261"/>
        <v>9.445100354191263</v>
      </c>
      <c r="U170" s="38">
        <f t="shared" si="261"/>
        <v>2.1251475796930341</v>
      </c>
      <c r="V170" s="38">
        <f t="shared" si="261"/>
        <v>8.0283353010625742</v>
      </c>
      <c r="W170" s="39" t="s">
        <v>91</v>
      </c>
    </row>
    <row r="171" spans="1:23" ht="15" customHeight="1" x14ac:dyDescent="0.15">
      <c r="A171" s="13"/>
      <c r="B171" s="14" t="s">
        <v>4</v>
      </c>
      <c r="C171" s="131" t="s">
        <v>368</v>
      </c>
      <c r="D171" s="28">
        <f>D381</f>
        <v>159</v>
      </c>
      <c r="E171" s="15">
        <f t="shared" ref="E171:N171" si="262">IF($D171=0,0,E381/$D171*100)</f>
        <v>26.415094339622641</v>
      </c>
      <c r="F171" s="15">
        <f t="shared" si="262"/>
        <v>5.0314465408805038</v>
      </c>
      <c r="G171" s="15">
        <f t="shared" si="262"/>
        <v>8.8050314465408803</v>
      </c>
      <c r="H171" s="15">
        <f t="shared" si="262"/>
        <v>10.691823899371069</v>
      </c>
      <c r="I171" s="15">
        <f t="shared" si="262"/>
        <v>5.0314465408805038</v>
      </c>
      <c r="J171" s="15">
        <f t="shared" si="262"/>
        <v>2.5157232704402519</v>
      </c>
      <c r="K171" s="15">
        <f t="shared" si="262"/>
        <v>10.691823899371069</v>
      </c>
      <c r="L171" s="15">
        <f t="shared" si="262"/>
        <v>8.8050314465408803</v>
      </c>
      <c r="M171" s="15">
        <f t="shared" si="262"/>
        <v>12.578616352201259</v>
      </c>
      <c r="N171" s="15">
        <f t="shared" si="262"/>
        <v>9.433962264150944</v>
      </c>
      <c r="O171" s="43">
        <f t="shared" ref="O171:P175" si="263">O381</f>
        <v>9.125</v>
      </c>
      <c r="P171" s="28">
        <f t="shared" si="263"/>
        <v>159</v>
      </c>
      <c r="Q171" s="15">
        <f t="shared" ref="Q171:V174" si="264">IF($P171=0,0,Q381/$P171*100)</f>
        <v>26.415094339622641</v>
      </c>
      <c r="R171" s="15">
        <f t="shared" si="264"/>
        <v>14.465408805031446</v>
      </c>
      <c r="S171" s="15">
        <f t="shared" si="264"/>
        <v>21.383647798742139</v>
      </c>
      <c r="T171" s="15">
        <f t="shared" si="264"/>
        <v>22.641509433962266</v>
      </c>
      <c r="U171" s="15">
        <f t="shared" si="264"/>
        <v>5.6603773584905666</v>
      </c>
      <c r="V171" s="15">
        <f t="shared" si="264"/>
        <v>9.433962264150944</v>
      </c>
      <c r="W171" s="43">
        <f>W381</f>
        <v>30.519733901994456</v>
      </c>
    </row>
    <row r="172" spans="1:23" ht="15" customHeight="1" x14ac:dyDescent="0.15">
      <c r="A172" s="13"/>
      <c r="B172" s="14"/>
      <c r="C172" s="131" t="s">
        <v>367</v>
      </c>
      <c r="D172" s="28">
        <f>D382</f>
        <v>182</v>
      </c>
      <c r="E172" s="15">
        <f t="shared" ref="E172:N172" si="265">IF($D172=0,0,E382/$D172*100)</f>
        <v>28.571428571428569</v>
      </c>
      <c r="F172" s="15">
        <f t="shared" si="265"/>
        <v>10.43956043956044</v>
      </c>
      <c r="G172" s="15">
        <f t="shared" si="265"/>
        <v>9.3406593406593412</v>
      </c>
      <c r="H172" s="15">
        <f t="shared" si="265"/>
        <v>11.538461538461538</v>
      </c>
      <c r="I172" s="15">
        <f t="shared" si="265"/>
        <v>6.0439560439560438</v>
      </c>
      <c r="J172" s="15">
        <f t="shared" si="265"/>
        <v>3.8461538461538463</v>
      </c>
      <c r="K172" s="15">
        <f t="shared" si="265"/>
        <v>13.736263736263737</v>
      </c>
      <c r="L172" s="15">
        <f t="shared" si="265"/>
        <v>3.296703296703297</v>
      </c>
      <c r="M172" s="15">
        <f t="shared" si="265"/>
        <v>4.9450549450549453</v>
      </c>
      <c r="N172" s="15">
        <f t="shared" si="265"/>
        <v>8.2417582417582409</v>
      </c>
      <c r="O172" s="43">
        <f t="shared" si="263"/>
        <v>5.5508982035928147</v>
      </c>
      <c r="P172" s="28">
        <f t="shared" si="263"/>
        <v>182</v>
      </c>
      <c r="Q172" s="15">
        <f t="shared" si="264"/>
        <v>28.571428571428569</v>
      </c>
      <c r="R172" s="15">
        <f t="shared" si="264"/>
        <v>25.274725274725274</v>
      </c>
      <c r="S172" s="15">
        <f t="shared" si="264"/>
        <v>23.626373626373624</v>
      </c>
      <c r="T172" s="15">
        <f t="shared" si="264"/>
        <v>10.989010989010989</v>
      </c>
      <c r="U172" s="15">
        <f t="shared" si="264"/>
        <v>3.296703296703297</v>
      </c>
      <c r="V172" s="15">
        <f t="shared" si="264"/>
        <v>8.2417582417582409</v>
      </c>
      <c r="W172" s="43">
        <f>W382</f>
        <v>21.710703126528887</v>
      </c>
    </row>
    <row r="173" spans="1:23" ht="15" customHeight="1" x14ac:dyDescent="0.15">
      <c r="A173" s="13"/>
      <c r="B173" s="14"/>
      <c r="C173" s="131" t="s">
        <v>366</v>
      </c>
      <c r="D173" s="28">
        <f>D383</f>
        <v>418</v>
      </c>
      <c r="E173" s="15">
        <f t="shared" ref="E173:N173" si="266">IF($D173=0,0,E383/$D173*100)</f>
        <v>41.148325358851672</v>
      </c>
      <c r="F173" s="15">
        <f t="shared" si="266"/>
        <v>8.3732057416267942</v>
      </c>
      <c r="G173" s="15">
        <f t="shared" si="266"/>
        <v>13.875598086124402</v>
      </c>
      <c r="H173" s="15">
        <f t="shared" si="266"/>
        <v>8.3732057416267942</v>
      </c>
      <c r="I173" s="15">
        <f t="shared" si="266"/>
        <v>4.3062200956937797</v>
      </c>
      <c r="J173" s="15">
        <f t="shared" si="266"/>
        <v>3.8277511961722488</v>
      </c>
      <c r="K173" s="15">
        <f t="shared" si="266"/>
        <v>5.5023923444976077</v>
      </c>
      <c r="L173" s="15">
        <f t="shared" si="266"/>
        <v>4.3062200956937797</v>
      </c>
      <c r="M173" s="15">
        <f t="shared" si="266"/>
        <v>2.1531100478468899</v>
      </c>
      <c r="N173" s="15">
        <f t="shared" si="266"/>
        <v>8.133971291866029</v>
      </c>
      <c r="O173" s="43">
        <f t="shared" si="263"/>
        <v>3.6640625</v>
      </c>
      <c r="P173" s="28">
        <f t="shared" si="263"/>
        <v>418</v>
      </c>
      <c r="Q173" s="15">
        <f t="shared" si="264"/>
        <v>41.148325358851672</v>
      </c>
      <c r="R173" s="15">
        <f t="shared" si="264"/>
        <v>23.444976076555022</v>
      </c>
      <c r="S173" s="15">
        <f t="shared" si="264"/>
        <v>21.052631578947366</v>
      </c>
      <c r="T173" s="15">
        <f t="shared" si="264"/>
        <v>5.5023923444976077</v>
      </c>
      <c r="U173" s="15">
        <f t="shared" si="264"/>
        <v>0.71770334928229662</v>
      </c>
      <c r="V173" s="15">
        <f t="shared" si="264"/>
        <v>8.133971291866029</v>
      </c>
      <c r="W173" s="43">
        <f>W383</f>
        <v>14.141276960318626</v>
      </c>
    </row>
    <row r="174" spans="1:23" ht="15" customHeight="1" x14ac:dyDescent="0.15">
      <c r="A174" s="13"/>
      <c r="B174" s="14"/>
      <c r="C174" s="129" t="s">
        <v>365</v>
      </c>
      <c r="D174" s="28">
        <f>D384</f>
        <v>88</v>
      </c>
      <c r="E174" s="15">
        <f t="shared" ref="E174:N174" si="267">IF($D174=0,0,E384/$D174*100)</f>
        <v>31.818181818181817</v>
      </c>
      <c r="F174" s="15">
        <f t="shared" si="267"/>
        <v>11.363636363636363</v>
      </c>
      <c r="G174" s="15">
        <f t="shared" si="267"/>
        <v>22.727272727272727</v>
      </c>
      <c r="H174" s="15">
        <f t="shared" si="267"/>
        <v>11.363636363636363</v>
      </c>
      <c r="I174" s="15">
        <f t="shared" si="267"/>
        <v>6.8181818181818175</v>
      </c>
      <c r="J174" s="15">
        <f t="shared" si="267"/>
        <v>5.6818181818181817</v>
      </c>
      <c r="K174" s="15">
        <f t="shared" si="267"/>
        <v>2.2727272727272729</v>
      </c>
      <c r="L174" s="15">
        <f t="shared" si="267"/>
        <v>3.4090909090909087</v>
      </c>
      <c r="M174" s="15">
        <f t="shared" si="267"/>
        <v>0</v>
      </c>
      <c r="N174" s="15">
        <f t="shared" si="267"/>
        <v>4.5454545454545459</v>
      </c>
      <c r="O174" s="43">
        <f t="shared" si="263"/>
        <v>3.0119047619047619</v>
      </c>
      <c r="P174" s="28">
        <f t="shared" si="263"/>
        <v>88</v>
      </c>
      <c r="Q174" s="15">
        <f t="shared" si="264"/>
        <v>31.818181818181817</v>
      </c>
      <c r="R174" s="15">
        <f t="shared" si="264"/>
        <v>31.818181818181817</v>
      </c>
      <c r="S174" s="15">
        <f t="shared" si="264"/>
        <v>30.681818181818183</v>
      </c>
      <c r="T174" s="15">
        <f t="shared" si="264"/>
        <v>1.1363636363636365</v>
      </c>
      <c r="U174" s="15">
        <f t="shared" si="264"/>
        <v>0</v>
      </c>
      <c r="V174" s="15">
        <f t="shared" si="264"/>
        <v>4.5454545454545459</v>
      </c>
      <c r="W174" s="43">
        <f>W384</f>
        <v>14.55674512535214</v>
      </c>
    </row>
    <row r="175" spans="1:23" ht="15" customHeight="1" x14ac:dyDescent="0.15">
      <c r="A175" s="13"/>
      <c r="B175" s="281" t="s">
        <v>5</v>
      </c>
      <c r="C175" s="53" t="s">
        <v>90</v>
      </c>
      <c r="D175" s="8">
        <f>D385</f>
        <v>994</v>
      </c>
      <c r="E175" s="8">
        <f t="shared" ref="E175:N175" si="268">E385</f>
        <v>603</v>
      </c>
      <c r="F175" s="8">
        <f t="shared" si="268"/>
        <v>52</v>
      </c>
      <c r="G175" s="8">
        <f t="shared" si="268"/>
        <v>64</v>
      </c>
      <c r="H175" s="8">
        <f t="shared" si="268"/>
        <v>55</v>
      </c>
      <c r="I175" s="8">
        <f t="shared" si="268"/>
        <v>35</v>
      </c>
      <c r="J175" s="8">
        <f t="shared" si="268"/>
        <v>31</v>
      </c>
      <c r="K175" s="8">
        <f t="shared" si="268"/>
        <v>50</v>
      </c>
      <c r="L175" s="8">
        <f t="shared" si="268"/>
        <v>22</v>
      </c>
      <c r="M175" s="8">
        <f t="shared" si="268"/>
        <v>32</v>
      </c>
      <c r="N175" s="8">
        <f t="shared" si="268"/>
        <v>50</v>
      </c>
      <c r="O175" s="42">
        <f t="shared" si="263"/>
        <v>2.9788135593220337</v>
      </c>
      <c r="P175" s="8">
        <f t="shared" si="263"/>
        <v>994</v>
      </c>
      <c r="Q175" s="8">
        <f t="shared" ref="Q175:V175" si="269">Q385</f>
        <v>603</v>
      </c>
      <c r="R175" s="8">
        <f t="shared" si="269"/>
        <v>152</v>
      </c>
      <c r="S175" s="8">
        <f t="shared" si="269"/>
        <v>125</v>
      </c>
      <c r="T175" s="8">
        <f t="shared" si="269"/>
        <v>48</v>
      </c>
      <c r="U175" s="8">
        <f t="shared" si="269"/>
        <v>15</v>
      </c>
      <c r="V175" s="8">
        <f t="shared" si="269"/>
        <v>51</v>
      </c>
      <c r="W175" s="42">
        <f>W385</f>
        <v>10.364249628145441</v>
      </c>
    </row>
    <row r="176" spans="1:23" ht="15" customHeight="1" x14ac:dyDescent="0.15">
      <c r="A176" s="13"/>
      <c r="B176" s="282"/>
      <c r="C176" s="132"/>
      <c r="D176" s="38">
        <f>IF(SUM(E176:N176)&gt;100,"－",SUM(E176:N176))</f>
        <v>100</v>
      </c>
      <c r="E176" s="38">
        <f t="shared" ref="E176:N176" si="270">E385/$D175*100</f>
        <v>60.663983903420529</v>
      </c>
      <c r="F176" s="38">
        <f t="shared" si="270"/>
        <v>5.2313883299798798</v>
      </c>
      <c r="G176" s="38">
        <f t="shared" si="270"/>
        <v>6.4386317907444672</v>
      </c>
      <c r="H176" s="38">
        <f t="shared" si="270"/>
        <v>5.5331991951710267</v>
      </c>
      <c r="I176" s="38">
        <f t="shared" si="270"/>
        <v>3.5211267605633805</v>
      </c>
      <c r="J176" s="38">
        <f t="shared" si="270"/>
        <v>3.1187122736418509</v>
      </c>
      <c r="K176" s="38">
        <f t="shared" si="270"/>
        <v>5.0301810865191152</v>
      </c>
      <c r="L176" s="38">
        <f t="shared" si="270"/>
        <v>2.2132796780684103</v>
      </c>
      <c r="M176" s="38">
        <f t="shared" si="270"/>
        <v>3.2193158953722336</v>
      </c>
      <c r="N176" s="38">
        <f t="shared" si="270"/>
        <v>5.0301810865191152</v>
      </c>
      <c r="O176" s="39" t="s">
        <v>91</v>
      </c>
      <c r="P176" s="38">
        <f>IF(SUM(Q176:V176)&gt;100,"－",SUM(Q176:V176))</f>
        <v>100</v>
      </c>
      <c r="Q176" s="38">
        <f t="shared" ref="Q176:V176" si="271">Q385/$P175*100</f>
        <v>60.663983903420529</v>
      </c>
      <c r="R176" s="38">
        <f t="shared" si="271"/>
        <v>15.291750503018109</v>
      </c>
      <c r="S176" s="38">
        <f t="shared" si="271"/>
        <v>12.575452716297786</v>
      </c>
      <c r="T176" s="38">
        <f t="shared" si="271"/>
        <v>4.8289738430583498</v>
      </c>
      <c r="U176" s="38">
        <f t="shared" si="271"/>
        <v>1.5090543259557343</v>
      </c>
      <c r="V176" s="38">
        <f t="shared" si="271"/>
        <v>5.1307847082494975</v>
      </c>
      <c r="W176" s="39" t="s">
        <v>91</v>
      </c>
    </row>
    <row r="177" spans="1:23" ht="15" customHeight="1" x14ac:dyDescent="0.15">
      <c r="A177" s="13"/>
      <c r="B177" s="282"/>
      <c r="C177" s="131" t="s">
        <v>368</v>
      </c>
      <c r="D177" s="28">
        <f>D387</f>
        <v>284</v>
      </c>
      <c r="E177" s="15">
        <f t="shared" ref="E177:N177" si="272">IF($D177=0,0,E387/$D177*100)</f>
        <v>62.676056338028175</v>
      </c>
      <c r="F177" s="15">
        <f t="shared" si="272"/>
        <v>3.5211267605633805</v>
      </c>
      <c r="G177" s="15">
        <f t="shared" si="272"/>
        <v>4.929577464788732</v>
      </c>
      <c r="H177" s="15">
        <f t="shared" si="272"/>
        <v>2.112676056338028</v>
      </c>
      <c r="I177" s="15">
        <f t="shared" si="272"/>
        <v>4.5774647887323949</v>
      </c>
      <c r="J177" s="15">
        <f t="shared" si="272"/>
        <v>3.5211267605633805</v>
      </c>
      <c r="K177" s="15">
        <f t="shared" si="272"/>
        <v>6.3380281690140841</v>
      </c>
      <c r="L177" s="15">
        <f t="shared" si="272"/>
        <v>2.8169014084507045</v>
      </c>
      <c r="M177" s="15">
        <f t="shared" si="272"/>
        <v>5.9859154929577461</v>
      </c>
      <c r="N177" s="15">
        <f t="shared" si="272"/>
        <v>3.5211267605633805</v>
      </c>
      <c r="O177" s="43">
        <f t="shared" ref="O177:P181" si="273">O387</f>
        <v>4.0401459854014599</v>
      </c>
      <c r="P177" s="28">
        <f t="shared" si="273"/>
        <v>284</v>
      </c>
      <c r="Q177" s="15">
        <f t="shared" ref="Q177:V180" si="274">IF($P177=0,0,Q387/$P177*100)</f>
        <v>62.676056338028175</v>
      </c>
      <c r="R177" s="15">
        <f t="shared" si="274"/>
        <v>10.915492957746478</v>
      </c>
      <c r="S177" s="15">
        <f t="shared" si="274"/>
        <v>12.676056338028168</v>
      </c>
      <c r="T177" s="15">
        <f t="shared" si="274"/>
        <v>7.3943661971830981</v>
      </c>
      <c r="U177" s="15">
        <f t="shared" si="274"/>
        <v>2.8169014084507045</v>
      </c>
      <c r="V177" s="15">
        <f t="shared" si="274"/>
        <v>3.5211267605633805</v>
      </c>
      <c r="W177" s="43">
        <f>W387</f>
        <v>12.681471495514252</v>
      </c>
    </row>
    <row r="178" spans="1:23" ht="15" customHeight="1" x14ac:dyDescent="0.15">
      <c r="A178" s="13"/>
      <c r="B178" s="282"/>
      <c r="C178" s="131" t="s">
        <v>367</v>
      </c>
      <c r="D178" s="28">
        <f>D388</f>
        <v>219</v>
      </c>
      <c r="E178" s="15">
        <f t="shared" ref="E178:N178" si="275">IF($D178=0,0,E388/$D178*100)</f>
        <v>54.337899543378995</v>
      </c>
      <c r="F178" s="15">
        <f t="shared" si="275"/>
        <v>6.3926940639269407</v>
      </c>
      <c r="G178" s="15">
        <f t="shared" si="275"/>
        <v>8.2191780821917799</v>
      </c>
      <c r="H178" s="15">
        <f t="shared" si="275"/>
        <v>5.93607305936073</v>
      </c>
      <c r="I178" s="15">
        <f t="shared" si="275"/>
        <v>6.3926940639269407</v>
      </c>
      <c r="J178" s="15">
        <f t="shared" si="275"/>
        <v>3.1963470319634704</v>
      </c>
      <c r="K178" s="15">
        <f t="shared" si="275"/>
        <v>6.3926940639269407</v>
      </c>
      <c r="L178" s="15">
        <f t="shared" si="275"/>
        <v>1.8264840182648401</v>
      </c>
      <c r="M178" s="15">
        <f t="shared" si="275"/>
        <v>2.7397260273972601</v>
      </c>
      <c r="N178" s="15">
        <f t="shared" si="275"/>
        <v>4.5662100456620998</v>
      </c>
      <c r="O178" s="43">
        <f t="shared" si="273"/>
        <v>3.1674641148325358</v>
      </c>
      <c r="P178" s="28">
        <f t="shared" si="273"/>
        <v>219</v>
      </c>
      <c r="Q178" s="15">
        <f t="shared" si="274"/>
        <v>54.337899543378995</v>
      </c>
      <c r="R178" s="15">
        <f t="shared" si="274"/>
        <v>18.264840182648399</v>
      </c>
      <c r="S178" s="15">
        <f t="shared" si="274"/>
        <v>17.351598173515981</v>
      </c>
      <c r="T178" s="15">
        <f t="shared" si="274"/>
        <v>5.4794520547945202</v>
      </c>
      <c r="U178" s="15">
        <f t="shared" si="274"/>
        <v>0</v>
      </c>
      <c r="V178" s="15">
        <f t="shared" si="274"/>
        <v>4.5662100456620998</v>
      </c>
      <c r="W178" s="43">
        <f>W388</f>
        <v>11.380109610089688</v>
      </c>
    </row>
    <row r="179" spans="1:23" ht="15" customHeight="1" x14ac:dyDescent="0.15">
      <c r="A179" s="13"/>
      <c r="B179" s="282"/>
      <c r="C179" s="131" t="s">
        <v>366</v>
      </c>
      <c r="D179" s="28">
        <f>D389</f>
        <v>432</v>
      </c>
      <c r="E179" s="15">
        <f t="shared" ref="E179:N179" si="276">IF($D179=0,0,E389/$D179*100)</f>
        <v>64.583333333333343</v>
      </c>
      <c r="F179" s="15">
        <f t="shared" si="276"/>
        <v>5.0925925925925926</v>
      </c>
      <c r="G179" s="15">
        <f t="shared" si="276"/>
        <v>6.481481481481481</v>
      </c>
      <c r="H179" s="15">
        <f t="shared" si="276"/>
        <v>6.481481481481481</v>
      </c>
      <c r="I179" s="15">
        <f t="shared" si="276"/>
        <v>1.6203703703703702</v>
      </c>
      <c r="J179" s="15">
        <f t="shared" si="276"/>
        <v>2.7777777777777777</v>
      </c>
      <c r="K179" s="15">
        <f t="shared" si="276"/>
        <v>3.9351851851851851</v>
      </c>
      <c r="L179" s="15">
        <f t="shared" si="276"/>
        <v>1.6203703703703702</v>
      </c>
      <c r="M179" s="15">
        <f t="shared" si="276"/>
        <v>1.8518518518518516</v>
      </c>
      <c r="N179" s="15">
        <f t="shared" si="276"/>
        <v>5.5555555555555554</v>
      </c>
      <c r="O179" s="43">
        <f t="shared" si="273"/>
        <v>2.1544117647058822</v>
      </c>
      <c r="P179" s="28">
        <f t="shared" si="273"/>
        <v>432</v>
      </c>
      <c r="Q179" s="15">
        <f t="shared" si="274"/>
        <v>64.583333333333343</v>
      </c>
      <c r="R179" s="15">
        <f t="shared" si="274"/>
        <v>15.74074074074074</v>
      </c>
      <c r="S179" s="15">
        <f t="shared" si="274"/>
        <v>9.7222222222222232</v>
      </c>
      <c r="T179" s="15">
        <f t="shared" si="274"/>
        <v>2.7777777777777777</v>
      </c>
      <c r="U179" s="15">
        <f t="shared" si="274"/>
        <v>1.3888888888888888</v>
      </c>
      <c r="V179" s="15">
        <f t="shared" si="274"/>
        <v>5.7870370370370372</v>
      </c>
      <c r="W179" s="43">
        <f>W389</f>
        <v>7.9926114708215552</v>
      </c>
    </row>
    <row r="180" spans="1:23" ht="15" customHeight="1" x14ac:dyDescent="0.15">
      <c r="A180" s="130"/>
      <c r="B180" s="77"/>
      <c r="C180" s="129" t="s">
        <v>365</v>
      </c>
      <c r="D180" s="29">
        <f>D390</f>
        <v>59</v>
      </c>
      <c r="E180" s="9">
        <f t="shared" ref="E180:N180" si="277">IF($D180=0,0,E390/$D180*100)</f>
        <v>45.762711864406782</v>
      </c>
      <c r="F180" s="9">
        <f t="shared" si="277"/>
        <v>10.16949152542373</v>
      </c>
      <c r="G180" s="9">
        <f t="shared" si="277"/>
        <v>6.7796610169491522</v>
      </c>
      <c r="H180" s="9">
        <f t="shared" si="277"/>
        <v>13.559322033898304</v>
      </c>
      <c r="I180" s="9">
        <f t="shared" si="277"/>
        <v>1.6949152542372881</v>
      </c>
      <c r="J180" s="9">
        <f t="shared" si="277"/>
        <v>3.3898305084745761</v>
      </c>
      <c r="K180" s="9">
        <f t="shared" si="277"/>
        <v>1.6949152542372881</v>
      </c>
      <c r="L180" s="9">
        <f t="shared" si="277"/>
        <v>5.0847457627118651</v>
      </c>
      <c r="M180" s="9">
        <f t="shared" si="277"/>
        <v>1.6949152542372881</v>
      </c>
      <c r="N180" s="9">
        <f t="shared" si="277"/>
        <v>10.16949152542373</v>
      </c>
      <c r="O180" s="27">
        <f t="shared" si="273"/>
        <v>3.0943396226415096</v>
      </c>
      <c r="P180" s="29">
        <f t="shared" si="273"/>
        <v>59</v>
      </c>
      <c r="Q180" s="9">
        <f t="shared" si="274"/>
        <v>45.762711864406782</v>
      </c>
      <c r="R180" s="9">
        <f t="shared" si="274"/>
        <v>22.033898305084744</v>
      </c>
      <c r="S180" s="9">
        <f t="shared" si="274"/>
        <v>15.254237288135593</v>
      </c>
      <c r="T180" s="9">
        <f t="shared" si="274"/>
        <v>5.0847457627118651</v>
      </c>
      <c r="U180" s="9">
        <f t="shared" si="274"/>
        <v>1.6949152542372881</v>
      </c>
      <c r="V180" s="9">
        <f t="shared" si="274"/>
        <v>10.16949152542373</v>
      </c>
      <c r="W180" s="27">
        <f>W390</f>
        <v>12.591102498813736</v>
      </c>
    </row>
    <row r="181" spans="1:23" ht="15" customHeight="1" x14ac:dyDescent="0.15">
      <c r="A181" s="10" t="s">
        <v>364</v>
      </c>
      <c r="B181" s="24" t="s">
        <v>7</v>
      </c>
      <c r="C181" s="53" t="s">
        <v>90</v>
      </c>
      <c r="D181" s="8">
        <f>D391</f>
        <v>1238</v>
      </c>
      <c r="E181" s="8">
        <f t="shared" ref="E181:N181" si="278">E391</f>
        <v>1018</v>
      </c>
      <c r="F181" s="8">
        <f t="shared" si="278"/>
        <v>27</v>
      </c>
      <c r="G181" s="8">
        <f t="shared" si="278"/>
        <v>32</v>
      </c>
      <c r="H181" s="8">
        <f t="shared" si="278"/>
        <v>21</v>
      </c>
      <c r="I181" s="8">
        <f t="shared" si="278"/>
        <v>15</v>
      </c>
      <c r="J181" s="8">
        <f t="shared" si="278"/>
        <v>9</v>
      </c>
      <c r="K181" s="8">
        <f t="shared" si="278"/>
        <v>23</v>
      </c>
      <c r="L181" s="8">
        <f t="shared" si="278"/>
        <v>12</v>
      </c>
      <c r="M181" s="8">
        <f t="shared" si="278"/>
        <v>23</v>
      </c>
      <c r="N181" s="8">
        <f t="shared" si="278"/>
        <v>58</v>
      </c>
      <c r="O181" s="42">
        <f t="shared" si="273"/>
        <v>1.3347457627118644</v>
      </c>
      <c r="P181" s="8">
        <f t="shared" si="273"/>
        <v>1238</v>
      </c>
      <c r="Q181" s="8">
        <f t="shared" ref="Q181:V181" si="279">Q391</f>
        <v>1016</v>
      </c>
      <c r="R181" s="8">
        <f t="shared" si="279"/>
        <v>99</v>
      </c>
      <c r="S181" s="8">
        <f t="shared" si="279"/>
        <v>44</v>
      </c>
      <c r="T181" s="8">
        <f t="shared" si="279"/>
        <v>16</v>
      </c>
      <c r="U181" s="8">
        <f t="shared" si="279"/>
        <v>3</v>
      </c>
      <c r="V181" s="8">
        <f t="shared" si="279"/>
        <v>60</v>
      </c>
      <c r="W181" s="42">
        <f>W391</f>
        <v>2.9097583373133582</v>
      </c>
    </row>
    <row r="182" spans="1:23" ht="15" customHeight="1" x14ac:dyDescent="0.15">
      <c r="A182" s="13"/>
      <c r="B182" s="25" t="s">
        <v>8</v>
      </c>
      <c r="C182" s="132"/>
      <c r="D182" s="38">
        <f>IF(SUM(E182:N182)&gt;100,"－",SUM(E182:N182))</f>
        <v>100</v>
      </c>
      <c r="E182" s="38">
        <f t="shared" ref="E182:N182" si="280">E391/$D181*100</f>
        <v>82.229402261712437</v>
      </c>
      <c r="F182" s="38">
        <f t="shared" si="280"/>
        <v>2.1809369951534734</v>
      </c>
      <c r="G182" s="38">
        <f t="shared" si="280"/>
        <v>2.5848142164781907</v>
      </c>
      <c r="H182" s="38">
        <f t="shared" si="280"/>
        <v>1.6962843295638126</v>
      </c>
      <c r="I182" s="38">
        <f t="shared" si="280"/>
        <v>1.2116316639741518</v>
      </c>
      <c r="J182" s="38">
        <f t="shared" si="280"/>
        <v>0.72697899838449109</v>
      </c>
      <c r="K182" s="38">
        <f t="shared" si="280"/>
        <v>1.8578352180936994</v>
      </c>
      <c r="L182" s="38">
        <f t="shared" si="280"/>
        <v>0.96930533117932149</v>
      </c>
      <c r="M182" s="38">
        <f t="shared" si="280"/>
        <v>1.8578352180936994</v>
      </c>
      <c r="N182" s="38">
        <f t="shared" si="280"/>
        <v>4.6849757673667201</v>
      </c>
      <c r="O182" s="39" t="s">
        <v>91</v>
      </c>
      <c r="P182" s="38">
        <f>IF(SUM(Q182:V182)&gt;100,"－",SUM(Q182:V182))</f>
        <v>99.999999999999986</v>
      </c>
      <c r="Q182" s="38">
        <f t="shared" ref="Q182:V182" si="281">Q391/$P181*100</f>
        <v>82.067851373182549</v>
      </c>
      <c r="R182" s="38">
        <f t="shared" si="281"/>
        <v>7.9967689822294021</v>
      </c>
      <c r="S182" s="38">
        <f t="shared" si="281"/>
        <v>3.5541195476575123</v>
      </c>
      <c r="T182" s="38">
        <f t="shared" si="281"/>
        <v>1.2924071082390953</v>
      </c>
      <c r="U182" s="38">
        <f t="shared" si="281"/>
        <v>0.24232633279483037</v>
      </c>
      <c r="V182" s="38">
        <f t="shared" si="281"/>
        <v>4.8465266558966071</v>
      </c>
      <c r="W182" s="39" t="s">
        <v>91</v>
      </c>
    </row>
    <row r="183" spans="1:23" ht="15" customHeight="1" x14ac:dyDescent="0.15">
      <c r="A183" s="13"/>
      <c r="B183" s="25" t="s">
        <v>9</v>
      </c>
      <c r="C183" s="131" t="s">
        <v>363</v>
      </c>
      <c r="D183" s="28">
        <f t="shared" ref="D183:D191" si="282">D393</f>
        <v>169</v>
      </c>
      <c r="E183" s="15">
        <f t="shared" ref="E183:N183" si="283">IF($D183=0,0,E393/$D183*100)</f>
        <v>94.674556213017752</v>
      </c>
      <c r="F183" s="15">
        <f t="shared" si="283"/>
        <v>0.59171597633136097</v>
      </c>
      <c r="G183" s="15">
        <f t="shared" si="283"/>
        <v>0</v>
      </c>
      <c r="H183" s="15">
        <f t="shared" si="283"/>
        <v>0</v>
      </c>
      <c r="I183" s="15">
        <f t="shared" si="283"/>
        <v>0.59171597633136097</v>
      </c>
      <c r="J183" s="15">
        <f t="shared" si="283"/>
        <v>0</v>
      </c>
      <c r="K183" s="15">
        <f t="shared" si="283"/>
        <v>0</v>
      </c>
      <c r="L183" s="15">
        <f t="shared" si="283"/>
        <v>0</v>
      </c>
      <c r="M183" s="15">
        <f t="shared" si="283"/>
        <v>0.59171597633136097</v>
      </c>
      <c r="N183" s="15">
        <f t="shared" si="283"/>
        <v>3.5502958579881656</v>
      </c>
      <c r="O183" s="43">
        <f t="shared" ref="O183:P191" si="284">O393</f>
        <v>0.25153374233128833</v>
      </c>
      <c r="P183" s="28">
        <f t="shared" si="284"/>
        <v>169</v>
      </c>
      <c r="Q183" s="15">
        <f t="shared" ref="Q183:V190" si="285">IF($P183=0,0,Q393/$P183*100)</f>
        <v>94.674556213017752</v>
      </c>
      <c r="R183" s="15">
        <f t="shared" si="285"/>
        <v>1.1834319526627219</v>
      </c>
      <c r="S183" s="15">
        <f t="shared" si="285"/>
        <v>0</v>
      </c>
      <c r="T183" s="15">
        <f t="shared" si="285"/>
        <v>0.59171597633136097</v>
      </c>
      <c r="U183" s="15">
        <f t="shared" si="285"/>
        <v>0</v>
      </c>
      <c r="V183" s="15">
        <f t="shared" si="285"/>
        <v>3.5502958579881656</v>
      </c>
      <c r="W183" s="43">
        <f t="shared" ref="W183:W191" si="286">W393</f>
        <v>0.58861901728742727</v>
      </c>
    </row>
    <row r="184" spans="1:23" ht="15" customHeight="1" x14ac:dyDescent="0.15">
      <c r="A184" s="13"/>
      <c r="B184" s="25" t="s">
        <v>10</v>
      </c>
      <c r="C184" s="131" t="s">
        <v>362</v>
      </c>
      <c r="D184" s="28">
        <f t="shared" si="282"/>
        <v>141</v>
      </c>
      <c r="E184" s="15">
        <f t="shared" ref="E184:N184" si="287">IF($D184=0,0,E394/$D184*100)</f>
        <v>83.687943262411352</v>
      </c>
      <c r="F184" s="15">
        <f t="shared" si="287"/>
        <v>0.70921985815602839</v>
      </c>
      <c r="G184" s="15">
        <f t="shared" si="287"/>
        <v>1.4184397163120568</v>
      </c>
      <c r="H184" s="15">
        <f t="shared" si="287"/>
        <v>1.4184397163120568</v>
      </c>
      <c r="I184" s="15">
        <f t="shared" si="287"/>
        <v>1.4184397163120568</v>
      </c>
      <c r="J184" s="15">
        <f t="shared" si="287"/>
        <v>0</v>
      </c>
      <c r="K184" s="15">
        <f t="shared" si="287"/>
        <v>0.70921985815602839</v>
      </c>
      <c r="L184" s="15">
        <f t="shared" si="287"/>
        <v>0.70921985815602839</v>
      </c>
      <c r="M184" s="15">
        <f t="shared" si="287"/>
        <v>5.6737588652482271</v>
      </c>
      <c r="N184" s="15">
        <f t="shared" si="287"/>
        <v>4.2553191489361701</v>
      </c>
      <c r="O184" s="43">
        <f t="shared" si="284"/>
        <v>2.5259259259259261</v>
      </c>
      <c r="P184" s="28">
        <f t="shared" si="284"/>
        <v>141</v>
      </c>
      <c r="Q184" s="15">
        <f t="shared" si="285"/>
        <v>83.687943262411352</v>
      </c>
      <c r="R184" s="15">
        <f t="shared" si="285"/>
        <v>5.6737588652482271</v>
      </c>
      <c r="S184" s="15">
        <f t="shared" si="285"/>
        <v>4.2553191489361701</v>
      </c>
      <c r="T184" s="15">
        <f t="shared" si="285"/>
        <v>2.1276595744680851</v>
      </c>
      <c r="U184" s="15">
        <f t="shared" si="285"/>
        <v>0</v>
      </c>
      <c r="V184" s="15">
        <f t="shared" si="285"/>
        <v>4.2553191489361701</v>
      </c>
      <c r="W184" s="43">
        <f t="shared" si="286"/>
        <v>3.3051164743477566</v>
      </c>
    </row>
    <row r="185" spans="1:23" ht="15" customHeight="1" x14ac:dyDescent="0.15">
      <c r="A185" s="13"/>
      <c r="B185" s="25"/>
      <c r="C185" s="131" t="s">
        <v>361</v>
      </c>
      <c r="D185" s="28">
        <f t="shared" si="282"/>
        <v>160</v>
      </c>
      <c r="E185" s="15">
        <f t="shared" ref="E185:N185" si="288">IF($D185=0,0,E395/$D185*100)</f>
        <v>92.5</v>
      </c>
      <c r="F185" s="15">
        <f t="shared" si="288"/>
        <v>0</v>
      </c>
      <c r="G185" s="15">
        <f t="shared" si="288"/>
        <v>0</v>
      </c>
      <c r="H185" s="15">
        <f t="shared" si="288"/>
        <v>0</v>
      </c>
      <c r="I185" s="15">
        <f t="shared" si="288"/>
        <v>0</v>
      </c>
      <c r="J185" s="15">
        <f t="shared" si="288"/>
        <v>0</v>
      </c>
      <c r="K185" s="15">
        <f t="shared" si="288"/>
        <v>1.875</v>
      </c>
      <c r="L185" s="15">
        <f t="shared" si="288"/>
        <v>0.625</v>
      </c>
      <c r="M185" s="15">
        <f t="shared" si="288"/>
        <v>1.25</v>
      </c>
      <c r="N185" s="15">
        <f t="shared" si="288"/>
        <v>3.75</v>
      </c>
      <c r="O185" s="43">
        <f t="shared" si="284"/>
        <v>0.66883116883116878</v>
      </c>
      <c r="P185" s="28">
        <f t="shared" si="284"/>
        <v>160</v>
      </c>
      <c r="Q185" s="15">
        <f t="shared" si="285"/>
        <v>92.5</v>
      </c>
      <c r="R185" s="15">
        <f t="shared" si="285"/>
        <v>0.625</v>
      </c>
      <c r="S185" s="15">
        <f t="shared" si="285"/>
        <v>1.875</v>
      </c>
      <c r="T185" s="15">
        <f t="shared" si="285"/>
        <v>1.25</v>
      </c>
      <c r="U185" s="15">
        <f t="shared" si="285"/>
        <v>0</v>
      </c>
      <c r="V185" s="15">
        <f t="shared" si="285"/>
        <v>3.75</v>
      </c>
      <c r="W185" s="43">
        <f t="shared" si="286"/>
        <v>1.605251384886643</v>
      </c>
    </row>
    <row r="186" spans="1:23" ht="15" customHeight="1" x14ac:dyDescent="0.15">
      <c r="A186" s="13"/>
      <c r="B186" s="25"/>
      <c r="C186" s="131" t="s">
        <v>360</v>
      </c>
      <c r="D186" s="28">
        <f t="shared" si="282"/>
        <v>56</v>
      </c>
      <c r="E186" s="15">
        <f t="shared" ref="E186:N186" si="289">IF($D186=0,0,E396/$D186*100)</f>
        <v>89.285714285714292</v>
      </c>
      <c r="F186" s="15">
        <f t="shared" si="289"/>
        <v>0</v>
      </c>
      <c r="G186" s="15">
        <f t="shared" si="289"/>
        <v>0</v>
      </c>
      <c r="H186" s="15">
        <f t="shared" si="289"/>
        <v>0</v>
      </c>
      <c r="I186" s="15">
        <f t="shared" si="289"/>
        <v>1.7857142857142856</v>
      </c>
      <c r="J186" s="15">
        <f t="shared" si="289"/>
        <v>0</v>
      </c>
      <c r="K186" s="15">
        <f t="shared" si="289"/>
        <v>0</v>
      </c>
      <c r="L186" s="15">
        <f t="shared" si="289"/>
        <v>1.7857142857142856</v>
      </c>
      <c r="M186" s="15">
        <f t="shared" si="289"/>
        <v>0</v>
      </c>
      <c r="N186" s="15">
        <f t="shared" si="289"/>
        <v>7.1428571428571423</v>
      </c>
      <c r="O186" s="43">
        <f t="shared" si="284"/>
        <v>0.42307692307692307</v>
      </c>
      <c r="P186" s="28">
        <f t="shared" si="284"/>
        <v>56</v>
      </c>
      <c r="Q186" s="15">
        <f t="shared" si="285"/>
        <v>89.285714285714292</v>
      </c>
      <c r="R186" s="15">
        <f t="shared" si="285"/>
        <v>1.7857142857142856</v>
      </c>
      <c r="S186" s="15">
        <f t="shared" si="285"/>
        <v>1.7857142857142856</v>
      </c>
      <c r="T186" s="15">
        <f t="shared" si="285"/>
        <v>0</v>
      </c>
      <c r="U186" s="15">
        <f t="shared" si="285"/>
        <v>0</v>
      </c>
      <c r="V186" s="15">
        <f t="shared" si="285"/>
        <v>7.1428571428571423</v>
      </c>
      <c r="W186" s="43">
        <f t="shared" si="286"/>
        <v>0.79020979020979021</v>
      </c>
    </row>
    <row r="187" spans="1:23" ht="15" customHeight="1" x14ac:dyDescent="0.15">
      <c r="A187" s="13"/>
      <c r="B187" s="25"/>
      <c r="C187" s="131" t="s">
        <v>359</v>
      </c>
      <c r="D187" s="28">
        <f t="shared" si="282"/>
        <v>121</v>
      </c>
      <c r="E187" s="15">
        <f t="shared" ref="E187:N187" si="290">IF($D187=0,0,E397/$D187*100)</f>
        <v>83.471074380165291</v>
      </c>
      <c r="F187" s="15">
        <f t="shared" si="290"/>
        <v>1.6528925619834711</v>
      </c>
      <c r="G187" s="15">
        <f t="shared" si="290"/>
        <v>1.6528925619834711</v>
      </c>
      <c r="H187" s="15">
        <f t="shared" si="290"/>
        <v>0.82644628099173556</v>
      </c>
      <c r="I187" s="15">
        <f t="shared" si="290"/>
        <v>0.82644628099173556</v>
      </c>
      <c r="J187" s="15">
        <f t="shared" si="290"/>
        <v>0.82644628099173556</v>
      </c>
      <c r="K187" s="15">
        <f t="shared" si="290"/>
        <v>4.1322314049586781</v>
      </c>
      <c r="L187" s="15">
        <f t="shared" si="290"/>
        <v>0</v>
      </c>
      <c r="M187" s="15">
        <f t="shared" si="290"/>
        <v>0.82644628099173556</v>
      </c>
      <c r="N187" s="15">
        <f t="shared" si="290"/>
        <v>5.785123966942149</v>
      </c>
      <c r="O187" s="43">
        <f t="shared" si="284"/>
        <v>1</v>
      </c>
      <c r="P187" s="28">
        <f t="shared" si="284"/>
        <v>121</v>
      </c>
      <c r="Q187" s="15">
        <f t="shared" si="285"/>
        <v>83.471074380165291</v>
      </c>
      <c r="R187" s="15">
        <f t="shared" si="285"/>
        <v>4.9586776859504136</v>
      </c>
      <c r="S187" s="15">
        <f t="shared" si="285"/>
        <v>5.785123966942149</v>
      </c>
      <c r="T187" s="15">
        <f t="shared" si="285"/>
        <v>0</v>
      </c>
      <c r="U187" s="15">
        <f t="shared" si="285"/>
        <v>0</v>
      </c>
      <c r="V187" s="15">
        <f t="shared" si="285"/>
        <v>5.785123966942149</v>
      </c>
      <c r="W187" s="43">
        <f t="shared" si="286"/>
        <v>2.1834782124992329</v>
      </c>
    </row>
    <row r="188" spans="1:23" ht="15" customHeight="1" x14ac:dyDescent="0.15">
      <c r="A188" s="13"/>
      <c r="B188" s="25"/>
      <c r="C188" s="131" t="s">
        <v>358</v>
      </c>
      <c r="D188" s="28">
        <f t="shared" si="282"/>
        <v>155</v>
      </c>
      <c r="E188" s="15">
        <f t="shared" ref="E188:N188" si="291">IF($D188=0,0,E398/$D188*100)</f>
        <v>79.354838709677423</v>
      </c>
      <c r="F188" s="15">
        <f t="shared" si="291"/>
        <v>1.935483870967742</v>
      </c>
      <c r="G188" s="15">
        <f t="shared" si="291"/>
        <v>3.225806451612903</v>
      </c>
      <c r="H188" s="15">
        <f t="shared" si="291"/>
        <v>2.5806451612903225</v>
      </c>
      <c r="I188" s="15">
        <f t="shared" si="291"/>
        <v>0.64516129032258063</v>
      </c>
      <c r="J188" s="15">
        <f t="shared" si="291"/>
        <v>1.2903225806451613</v>
      </c>
      <c r="K188" s="15">
        <f t="shared" si="291"/>
        <v>1.935483870967742</v>
      </c>
      <c r="L188" s="15">
        <f t="shared" si="291"/>
        <v>2.5806451612903225</v>
      </c>
      <c r="M188" s="15">
        <f t="shared" si="291"/>
        <v>1.2903225806451613</v>
      </c>
      <c r="N188" s="15">
        <f t="shared" si="291"/>
        <v>5.161290322580645</v>
      </c>
      <c r="O188" s="43">
        <f t="shared" si="284"/>
        <v>1.4285714285714286</v>
      </c>
      <c r="P188" s="28">
        <f t="shared" si="284"/>
        <v>155</v>
      </c>
      <c r="Q188" s="15">
        <f t="shared" si="285"/>
        <v>79.354838709677423</v>
      </c>
      <c r="R188" s="15">
        <f t="shared" si="285"/>
        <v>10.32258064516129</v>
      </c>
      <c r="S188" s="15">
        <f t="shared" si="285"/>
        <v>2.5806451612903225</v>
      </c>
      <c r="T188" s="15">
        <f t="shared" si="285"/>
        <v>2.5806451612903225</v>
      </c>
      <c r="U188" s="15">
        <f t="shared" si="285"/>
        <v>0</v>
      </c>
      <c r="V188" s="15">
        <f t="shared" si="285"/>
        <v>5.161290322580645</v>
      </c>
      <c r="W188" s="43">
        <f t="shared" si="286"/>
        <v>3.6308384702852594</v>
      </c>
    </row>
    <row r="189" spans="1:23" ht="15" customHeight="1" x14ac:dyDescent="0.15">
      <c r="A189" s="13"/>
      <c r="B189" s="25"/>
      <c r="C189" s="131" t="s">
        <v>357</v>
      </c>
      <c r="D189" s="28">
        <f t="shared" si="282"/>
        <v>136</v>
      </c>
      <c r="E189" s="15">
        <f t="shared" ref="E189:N189" si="292">IF($D189=0,0,E399/$D189*100)</f>
        <v>77.205882352941174</v>
      </c>
      <c r="F189" s="15">
        <f t="shared" si="292"/>
        <v>4.4117647058823533</v>
      </c>
      <c r="G189" s="15">
        <f t="shared" si="292"/>
        <v>2.9411764705882351</v>
      </c>
      <c r="H189" s="15">
        <f t="shared" si="292"/>
        <v>2.2058823529411766</v>
      </c>
      <c r="I189" s="15">
        <f t="shared" si="292"/>
        <v>1.4705882352941175</v>
      </c>
      <c r="J189" s="15">
        <f t="shared" si="292"/>
        <v>0.73529411764705876</v>
      </c>
      <c r="K189" s="15">
        <f t="shared" si="292"/>
        <v>2.9411764705882351</v>
      </c>
      <c r="L189" s="15">
        <f t="shared" si="292"/>
        <v>0</v>
      </c>
      <c r="M189" s="15">
        <f t="shared" si="292"/>
        <v>1.4705882352941175</v>
      </c>
      <c r="N189" s="15">
        <f t="shared" si="292"/>
        <v>6.6176470588235299</v>
      </c>
      <c r="O189" s="43">
        <f t="shared" si="284"/>
        <v>1.2677165354330708</v>
      </c>
      <c r="P189" s="28">
        <f t="shared" si="284"/>
        <v>136</v>
      </c>
      <c r="Q189" s="15">
        <f t="shared" si="285"/>
        <v>75.735294117647058</v>
      </c>
      <c r="R189" s="15">
        <f t="shared" si="285"/>
        <v>11.029411764705882</v>
      </c>
      <c r="S189" s="15">
        <f t="shared" si="285"/>
        <v>3.6764705882352944</v>
      </c>
      <c r="T189" s="15">
        <f t="shared" si="285"/>
        <v>1.4705882352941175</v>
      </c>
      <c r="U189" s="15">
        <f t="shared" si="285"/>
        <v>0</v>
      </c>
      <c r="V189" s="15">
        <f t="shared" si="285"/>
        <v>8.0882352941176467</v>
      </c>
      <c r="W189" s="43">
        <f t="shared" si="286"/>
        <v>2.7491681690472092</v>
      </c>
    </row>
    <row r="190" spans="1:23" ht="15" customHeight="1" x14ac:dyDescent="0.15">
      <c r="A190" s="13"/>
      <c r="B190" s="26"/>
      <c r="C190" s="129" t="s">
        <v>356</v>
      </c>
      <c r="D190" s="28">
        <f t="shared" si="282"/>
        <v>300</v>
      </c>
      <c r="E190" s="15">
        <f t="shared" ref="E190:N190" si="293">IF($D190=0,0,E400/$D190*100)</f>
        <v>71</v>
      </c>
      <c r="F190" s="15">
        <f t="shared" si="293"/>
        <v>4.666666666666667</v>
      </c>
      <c r="G190" s="15">
        <f t="shared" si="293"/>
        <v>6.3333333333333339</v>
      </c>
      <c r="H190" s="15">
        <f t="shared" si="293"/>
        <v>3.6666666666666665</v>
      </c>
      <c r="I190" s="15">
        <f t="shared" si="293"/>
        <v>2.3333333333333335</v>
      </c>
      <c r="J190" s="15">
        <f t="shared" si="293"/>
        <v>1.6666666666666667</v>
      </c>
      <c r="K190" s="15">
        <f t="shared" si="293"/>
        <v>2.3333333333333335</v>
      </c>
      <c r="L190" s="15">
        <f t="shared" si="293"/>
        <v>1.6666666666666667</v>
      </c>
      <c r="M190" s="15">
        <f t="shared" si="293"/>
        <v>2.3333333333333335</v>
      </c>
      <c r="N190" s="15">
        <f t="shared" si="293"/>
        <v>4</v>
      </c>
      <c r="O190" s="43">
        <f t="shared" si="284"/>
        <v>2.0243055555555554</v>
      </c>
      <c r="P190" s="28">
        <f t="shared" si="284"/>
        <v>300</v>
      </c>
      <c r="Q190" s="15">
        <f t="shared" si="285"/>
        <v>71</v>
      </c>
      <c r="R190" s="15">
        <f t="shared" si="285"/>
        <v>16.666666666666664</v>
      </c>
      <c r="S190" s="15">
        <f t="shared" si="285"/>
        <v>6</v>
      </c>
      <c r="T190" s="15">
        <f t="shared" si="285"/>
        <v>1.3333333333333335</v>
      </c>
      <c r="U190" s="15">
        <f t="shared" si="285"/>
        <v>1</v>
      </c>
      <c r="V190" s="15">
        <f t="shared" si="285"/>
        <v>4</v>
      </c>
      <c r="W190" s="43">
        <f t="shared" si="286"/>
        <v>5.1075148703095108</v>
      </c>
    </row>
    <row r="191" spans="1:23" ht="15" customHeight="1" x14ac:dyDescent="0.15">
      <c r="A191" s="13"/>
      <c r="B191" s="14" t="s">
        <v>2</v>
      </c>
      <c r="C191" s="53" t="s">
        <v>90</v>
      </c>
      <c r="D191" s="8">
        <f t="shared" si="282"/>
        <v>847</v>
      </c>
      <c r="E191" s="8">
        <f t="shared" ref="E191:N191" si="294">E401</f>
        <v>294</v>
      </c>
      <c r="F191" s="8">
        <f t="shared" si="294"/>
        <v>72</v>
      </c>
      <c r="G191" s="8">
        <f t="shared" si="294"/>
        <v>109</v>
      </c>
      <c r="H191" s="8">
        <f t="shared" si="294"/>
        <v>83</v>
      </c>
      <c r="I191" s="8">
        <f t="shared" si="294"/>
        <v>43</v>
      </c>
      <c r="J191" s="8">
        <f t="shared" si="294"/>
        <v>32</v>
      </c>
      <c r="K191" s="8">
        <f t="shared" si="294"/>
        <v>67</v>
      </c>
      <c r="L191" s="8">
        <f t="shared" si="294"/>
        <v>41</v>
      </c>
      <c r="M191" s="8">
        <f t="shared" si="294"/>
        <v>38</v>
      </c>
      <c r="N191" s="8">
        <f t="shared" si="294"/>
        <v>68</v>
      </c>
      <c r="O191" s="42">
        <f t="shared" si="284"/>
        <v>5.007702182284981</v>
      </c>
      <c r="P191" s="8">
        <f t="shared" si="284"/>
        <v>847</v>
      </c>
      <c r="Q191" s="8">
        <f t="shared" ref="Q191:V191" si="295">Q401</f>
        <v>294</v>
      </c>
      <c r="R191" s="8">
        <f t="shared" si="295"/>
        <v>195</v>
      </c>
      <c r="S191" s="8">
        <f t="shared" si="295"/>
        <v>192</v>
      </c>
      <c r="T191" s="8">
        <f t="shared" si="295"/>
        <v>80</v>
      </c>
      <c r="U191" s="8">
        <f t="shared" si="295"/>
        <v>18</v>
      </c>
      <c r="V191" s="8">
        <f t="shared" si="295"/>
        <v>68</v>
      </c>
      <c r="W191" s="42">
        <f t="shared" si="286"/>
        <v>18.836387737239356</v>
      </c>
    </row>
    <row r="192" spans="1:23" ht="15" customHeight="1" x14ac:dyDescent="0.15">
      <c r="A192" s="13"/>
      <c r="B192" s="14" t="s">
        <v>3</v>
      </c>
      <c r="C192" s="132"/>
      <c r="D192" s="38">
        <f>IF(SUM(E192:N192)&gt;100,"－",SUM(E192:N192))</f>
        <v>100</v>
      </c>
      <c r="E192" s="38">
        <f t="shared" ref="E192:N192" si="296">E401/$D191*100</f>
        <v>34.710743801652896</v>
      </c>
      <c r="F192" s="38">
        <f t="shared" si="296"/>
        <v>8.5005903187721366</v>
      </c>
      <c r="G192" s="38">
        <f t="shared" si="296"/>
        <v>12.868949232585598</v>
      </c>
      <c r="H192" s="38">
        <f t="shared" si="296"/>
        <v>9.7992916174734344</v>
      </c>
      <c r="I192" s="38">
        <f t="shared" si="296"/>
        <v>5.0767414403778046</v>
      </c>
      <c r="J192" s="38">
        <f t="shared" si="296"/>
        <v>3.778040141676505</v>
      </c>
      <c r="K192" s="38">
        <f t="shared" si="296"/>
        <v>7.9102715466351832</v>
      </c>
      <c r="L192" s="38">
        <f t="shared" si="296"/>
        <v>4.8406139315230226</v>
      </c>
      <c r="M192" s="38">
        <f t="shared" si="296"/>
        <v>4.4864226682408495</v>
      </c>
      <c r="N192" s="38">
        <f t="shared" si="296"/>
        <v>8.0283353010625742</v>
      </c>
      <c r="O192" s="39" t="s">
        <v>91</v>
      </c>
      <c r="P192" s="38">
        <f>IF(SUM(Q192:V192)&gt;100,"－",SUM(Q192:V192))</f>
        <v>100</v>
      </c>
      <c r="Q192" s="38">
        <f t="shared" ref="Q192:V192" si="297">Q401/$P191*100</f>
        <v>34.710743801652896</v>
      </c>
      <c r="R192" s="38">
        <f t="shared" si="297"/>
        <v>23.022432113341203</v>
      </c>
      <c r="S192" s="38">
        <f t="shared" si="297"/>
        <v>22.668240850059032</v>
      </c>
      <c r="T192" s="38">
        <f t="shared" si="297"/>
        <v>9.445100354191263</v>
      </c>
      <c r="U192" s="38">
        <f t="shared" si="297"/>
        <v>2.1251475796930341</v>
      </c>
      <c r="V192" s="38">
        <f t="shared" si="297"/>
        <v>8.0283353010625742</v>
      </c>
      <c r="W192" s="39" t="s">
        <v>91</v>
      </c>
    </row>
    <row r="193" spans="1:23" ht="15" customHeight="1" x14ac:dyDescent="0.15">
      <c r="A193" s="13"/>
      <c r="B193" s="14" t="s">
        <v>4</v>
      </c>
      <c r="C193" s="131" t="s">
        <v>363</v>
      </c>
      <c r="D193" s="28">
        <f t="shared" ref="D193:D201" si="298">D403</f>
        <v>9</v>
      </c>
      <c r="E193" s="15">
        <f t="shared" ref="E193:N193" si="299">IF($D193=0,0,E403/$D193*100)</f>
        <v>44.444444444444443</v>
      </c>
      <c r="F193" s="15">
        <f t="shared" si="299"/>
        <v>0</v>
      </c>
      <c r="G193" s="15">
        <f t="shared" si="299"/>
        <v>0</v>
      </c>
      <c r="H193" s="15">
        <f t="shared" si="299"/>
        <v>22.222222222222221</v>
      </c>
      <c r="I193" s="15">
        <f t="shared" si="299"/>
        <v>0</v>
      </c>
      <c r="J193" s="15">
        <f t="shared" si="299"/>
        <v>11.111111111111111</v>
      </c>
      <c r="K193" s="15">
        <f t="shared" si="299"/>
        <v>0</v>
      </c>
      <c r="L193" s="15">
        <f t="shared" si="299"/>
        <v>11.111111111111111</v>
      </c>
      <c r="M193" s="15">
        <f t="shared" si="299"/>
        <v>0</v>
      </c>
      <c r="N193" s="15">
        <f t="shared" si="299"/>
        <v>11.111111111111111</v>
      </c>
      <c r="O193" s="43">
        <f t="shared" ref="O193:P201" si="300">O403</f>
        <v>4.25</v>
      </c>
      <c r="P193" s="28">
        <f t="shared" si="300"/>
        <v>9</v>
      </c>
      <c r="Q193" s="15">
        <f t="shared" ref="Q193:V200" si="301">IF($P193=0,0,Q403/$P193*100)</f>
        <v>44.444444444444443</v>
      </c>
      <c r="R193" s="15">
        <f t="shared" si="301"/>
        <v>0</v>
      </c>
      <c r="S193" s="15">
        <f t="shared" si="301"/>
        <v>22.222222222222221</v>
      </c>
      <c r="T193" s="15">
        <f t="shared" si="301"/>
        <v>11.111111111111111</v>
      </c>
      <c r="U193" s="15">
        <f t="shared" si="301"/>
        <v>11.111111111111111</v>
      </c>
      <c r="V193" s="15">
        <f t="shared" si="301"/>
        <v>11.111111111111111</v>
      </c>
      <c r="W193" s="43">
        <f t="shared" ref="W193:W201" si="302">W403</f>
        <v>26.181372549019606</v>
      </c>
    </row>
    <row r="194" spans="1:23" ht="15" customHeight="1" x14ac:dyDescent="0.15">
      <c r="A194" s="13"/>
      <c r="B194" s="14"/>
      <c r="C194" s="131" t="s">
        <v>362</v>
      </c>
      <c r="D194" s="28">
        <f t="shared" si="298"/>
        <v>36</v>
      </c>
      <c r="E194" s="15">
        <f t="shared" ref="E194:N194" si="303">IF($D194=0,0,E404/$D194*100)</f>
        <v>11.111111111111111</v>
      </c>
      <c r="F194" s="15">
        <f t="shared" si="303"/>
        <v>0</v>
      </c>
      <c r="G194" s="15">
        <f t="shared" si="303"/>
        <v>5.5555555555555554</v>
      </c>
      <c r="H194" s="15">
        <f t="shared" si="303"/>
        <v>11.111111111111111</v>
      </c>
      <c r="I194" s="15">
        <f t="shared" si="303"/>
        <v>0</v>
      </c>
      <c r="J194" s="15">
        <f t="shared" si="303"/>
        <v>2.7777777777777777</v>
      </c>
      <c r="K194" s="15">
        <f t="shared" si="303"/>
        <v>19.444444444444446</v>
      </c>
      <c r="L194" s="15">
        <f t="shared" si="303"/>
        <v>16.666666666666664</v>
      </c>
      <c r="M194" s="15">
        <f t="shared" si="303"/>
        <v>22.222222222222221</v>
      </c>
      <c r="N194" s="15">
        <f t="shared" si="303"/>
        <v>11.111111111111111</v>
      </c>
      <c r="O194" s="43">
        <f t="shared" si="300"/>
        <v>15.84375</v>
      </c>
      <c r="P194" s="28">
        <f t="shared" si="300"/>
        <v>36</v>
      </c>
      <c r="Q194" s="15">
        <f t="shared" si="301"/>
        <v>11.111111111111111</v>
      </c>
      <c r="R194" s="15">
        <f t="shared" si="301"/>
        <v>5.5555555555555554</v>
      </c>
      <c r="S194" s="15">
        <f t="shared" si="301"/>
        <v>19.444444444444446</v>
      </c>
      <c r="T194" s="15">
        <f t="shared" si="301"/>
        <v>41.666666666666671</v>
      </c>
      <c r="U194" s="15">
        <f t="shared" si="301"/>
        <v>11.111111111111111</v>
      </c>
      <c r="V194" s="15">
        <f t="shared" si="301"/>
        <v>11.111111111111111</v>
      </c>
      <c r="W194" s="43">
        <f t="shared" si="302"/>
        <v>50.434990987369616</v>
      </c>
    </row>
    <row r="195" spans="1:23" ht="15" customHeight="1" x14ac:dyDescent="0.15">
      <c r="A195" s="13"/>
      <c r="B195" s="14"/>
      <c r="C195" s="131" t="s">
        <v>361</v>
      </c>
      <c r="D195" s="28">
        <f t="shared" si="298"/>
        <v>45</v>
      </c>
      <c r="E195" s="15">
        <f t="shared" ref="E195:N195" si="304">IF($D195=0,0,E405/$D195*100)</f>
        <v>33.333333333333329</v>
      </c>
      <c r="F195" s="15">
        <f t="shared" si="304"/>
        <v>4.4444444444444446</v>
      </c>
      <c r="G195" s="15">
        <f t="shared" si="304"/>
        <v>11.111111111111111</v>
      </c>
      <c r="H195" s="15">
        <f t="shared" si="304"/>
        <v>8.8888888888888893</v>
      </c>
      <c r="I195" s="15">
        <f t="shared" si="304"/>
        <v>8.8888888888888893</v>
      </c>
      <c r="J195" s="15">
        <f t="shared" si="304"/>
        <v>2.2222222222222223</v>
      </c>
      <c r="K195" s="15">
        <f t="shared" si="304"/>
        <v>8.8888888888888893</v>
      </c>
      <c r="L195" s="15">
        <f t="shared" si="304"/>
        <v>6.666666666666667</v>
      </c>
      <c r="M195" s="15">
        <f t="shared" si="304"/>
        <v>6.666666666666667</v>
      </c>
      <c r="N195" s="15">
        <f t="shared" si="304"/>
        <v>8.8888888888888893</v>
      </c>
      <c r="O195" s="43">
        <f t="shared" si="300"/>
        <v>6.8292682926829267</v>
      </c>
      <c r="P195" s="28">
        <f t="shared" si="300"/>
        <v>45</v>
      </c>
      <c r="Q195" s="15">
        <f t="shared" si="301"/>
        <v>33.333333333333329</v>
      </c>
      <c r="R195" s="15">
        <f t="shared" si="301"/>
        <v>15.555555555555555</v>
      </c>
      <c r="S195" s="15">
        <f t="shared" si="301"/>
        <v>26.666666666666668</v>
      </c>
      <c r="T195" s="15">
        <f t="shared" si="301"/>
        <v>6.666666666666667</v>
      </c>
      <c r="U195" s="15">
        <f t="shared" si="301"/>
        <v>8.8888888888888893</v>
      </c>
      <c r="V195" s="15">
        <f t="shared" si="301"/>
        <v>8.8888888888888893</v>
      </c>
      <c r="W195" s="43">
        <f t="shared" si="302"/>
        <v>24.949491549386146</v>
      </c>
    </row>
    <row r="196" spans="1:23" ht="15" customHeight="1" x14ac:dyDescent="0.15">
      <c r="A196" s="13"/>
      <c r="B196" s="14"/>
      <c r="C196" s="131" t="s">
        <v>360</v>
      </c>
      <c r="D196" s="28">
        <f t="shared" si="298"/>
        <v>25</v>
      </c>
      <c r="E196" s="15">
        <f t="shared" ref="E196:N196" si="305">IF($D196=0,0,E406/$D196*100)</f>
        <v>52</v>
      </c>
      <c r="F196" s="15">
        <f t="shared" si="305"/>
        <v>12</v>
      </c>
      <c r="G196" s="15">
        <f t="shared" si="305"/>
        <v>8</v>
      </c>
      <c r="H196" s="15">
        <f t="shared" si="305"/>
        <v>4</v>
      </c>
      <c r="I196" s="15">
        <f t="shared" si="305"/>
        <v>0</v>
      </c>
      <c r="J196" s="15">
        <f t="shared" si="305"/>
        <v>0</v>
      </c>
      <c r="K196" s="15">
        <f t="shared" si="305"/>
        <v>8</v>
      </c>
      <c r="L196" s="15">
        <f t="shared" si="305"/>
        <v>8</v>
      </c>
      <c r="M196" s="15">
        <f t="shared" si="305"/>
        <v>4</v>
      </c>
      <c r="N196" s="15">
        <f t="shared" si="305"/>
        <v>4</v>
      </c>
      <c r="O196" s="43">
        <f t="shared" si="300"/>
        <v>4</v>
      </c>
      <c r="P196" s="28">
        <f t="shared" si="300"/>
        <v>25</v>
      </c>
      <c r="Q196" s="15">
        <f t="shared" si="301"/>
        <v>52</v>
      </c>
      <c r="R196" s="15">
        <f t="shared" si="301"/>
        <v>20</v>
      </c>
      <c r="S196" s="15">
        <f t="shared" si="301"/>
        <v>20</v>
      </c>
      <c r="T196" s="15">
        <f t="shared" si="301"/>
        <v>4</v>
      </c>
      <c r="U196" s="15">
        <f t="shared" si="301"/>
        <v>0</v>
      </c>
      <c r="V196" s="15">
        <f t="shared" si="301"/>
        <v>4</v>
      </c>
      <c r="W196" s="43">
        <f t="shared" si="302"/>
        <v>10.975758770603164</v>
      </c>
    </row>
    <row r="197" spans="1:23" ht="15" customHeight="1" x14ac:dyDescent="0.15">
      <c r="A197" s="13"/>
      <c r="B197" s="14"/>
      <c r="C197" s="131" t="s">
        <v>359</v>
      </c>
      <c r="D197" s="28">
        <f t="shared" si="298"/>
        <v>59</v>
      </c>
      <c r="E197" s="15">
        <f t="shared" ref="E197:N197" si="306">IF($D197=0,0,E407/$D197*100)</f>
        <v>38.983050847457626</v>
      </c>
      <c r="F197" s="15">
        <f t="shared" si="306"/>
        <v>5.0847457627118651</v>
      </c>
      <c r="G197" s="15">
        <f t="shared" si="306"/>
        <v>3.3898305084745761</v>
      </c>
      <c r="H197" s="15">
        <f t="shared" si="306"/>
        <v>5.0847457627118651</v>
      </c>
      <c r="I197" s="15">
        <f t="shared" si="306"/>
        <v>6.7796610169491522</v>
      </c>
      <c r="J197" s="15">
        <f t="shared" si="306"/>
        <v>5.0847457627118651</v>
      </c>
      <c r="K197" s="15">
        <f t="shared" si="306"/>
        <v>6.7796610169491522</v>
      </c>
      <c r="L197" s="15">
        <f t="shared" si="306"/>
        <v>8.4745762711864394</v>
      </c>
      <c r="M197" s="15">
        <f t="shared" si="306"/>
        <v>10.16949152542373</v>
      </c>
      <c r="N197" s="15">
        <f t="shared" si="306"/>
        <v>10.16949152542373</v>
      </c>
      <c r="O197" s="43">
        <f t="shared" si="300"/>
        <v>7.0566037735849054</v>
      </c>
      <c r="P197" s="28">
        <f t="shared" si="300"/>
        <v>59</v>
      </c>
      <c r="Q197" s="15">
        <f t="shared" si="301"/>
        <v>38.983050847457626</v>
      </c>
      <c r="R197" s="15">
        <f t="shared" si="301"/>
        <v>8.4745762711864394</v>
      </c>
      <c r="S197" s="15">
        <f t="shared" si="301"/>
        <v>20.33898305084746</v>
      </c>
      <c r="T197" s="15">
        <f t="shared" si="301"/>
        <v>20.33898305084746</v>
      </c>
      <c r="U197" s="15">
        <f t="shared" si="301"/>
        <v>1.6949152542372881</v>
      </c>
      <c r="V197" s="15">
        <f t="shared" si="301"/>
        <v>10.16949152542373</v>
      </c>
      <c r="W197" s="43">
        <f t="shared" si="302"/>
        <v>24.576444882382138</v>
      </c>
    </row>
    <row r="198" spans="1:23" ht="15" customHeight="1" x14ac:dyDescent="0.15">
      <c r="A198" s="13"/>
      <c r="B198" s="14"/>
      <c r="C198" s="131" t="s">
        <v>358</v>
      </c>
      <c r="D198" s="28">
        <f t="shared" si="298"/>
        <v>80</v>
      </c>
      <c r="E198" s="15">
        <f t="shared" ref="E198:N198" si="307">IF($D198=0,0,E408/$D198*100)</f>
        <v>33.75</v>
      </c>
      <c r="F198" s="15">
        <f t="shared" si="307"/>
        <v>10</v>
      </c>
      <c r="G198" s="15">
        <f t="shared" si="307"/>
        <v>13.750000000000002</v>
      </c>
      <c r="H198" s="15">
        <f t="shared" si="307"/>
        <v>8.75</v>
      </c>
      <c r="I198" s="15">
        <f t="shared" si="307"/>
        <v>7.5</v>
      </c>
      <c r="J198" s="15">
        <f t="shared" si="307"/>
        <v>5</v>
      </c>
      <c r="K198" s="15">
        <f t="shared" si="307"/>
        <v>7.5</v>
      </c>
      <c r="L198" s="15">
        <f t="shared" si="307"/>
        <v>2.5</v>
      </c>
      <c r="M198" s="15">
        <f t="shared" si="307"/>
        <v>8.75</v>
      </c>
      <c r="N198" s="15">
        <f t="shared" si="307"/>
        <v>2.5</v>
      </c>
      <c r="O198" s="43">
        <f t="shared" si="300"/>
        <v>5.1538461538461542</v>
      </c>
      <c r="P198" s="28">
        <f t="shared" si="300"/>
        <v>80</v>
      </c>
      <c r="Q198" s="15">
        <f t="shared" si="301"/>
        <v>33.75</v>
      </c>
      <c r="R198" s="15">
        <f t="shared" si="301"/>
        <v>27.500000000000004</v>
      </c>
      <c r="S198" s="15">
        <f t="shared" si="301"/>
        <v>20</v>
      </c>
      <c r="T198" s="15">
        <f t="shared" si="301"/>
        <v>12.5</v>
      </c>
      <c r="U198" s="15">
        <f t="shared" si="301"/>
        <v>3.75</v>
      </c>
      <c r="V198" s="15">
        <f t="shared" si="301"/>
        <v>2.5</v>
      </c>
      <c r="W198" s="43">
        <f t="shared" si="302"/>
        <v>20.97290654799496</v>
      </c>
    </row>
    <row r="199" spans="1:23" ht="15" customHeight="1" x14ac:dyDescent="0.15">
      <c r="A199" s="13"/>
      <c r="B199" s="14"/>
      <c r="C199" s="131" t="s">
        <v>357</v>
      </c>
      <c r="D199" s="28">
        <f t="shared" si="298"/>
        <v>124</v>
      </c>
      <c r="E199" s="15">
        <f t="shared" ref="E199:N199" si="308">IF($D199=0,0,E409/$D199*100)</f>
        <v>33.87096774193548</v>
      </c>
      <c r="F199" s="15">
        <f t="shared" si="308"/>
        <v>8.064516129032258</v>
      </c>
      <c r="G199" s="15">
        <f t="shared" si="308"/>
        <v>16.129032258064516</v>
      </c>
      <c r="H199" s="15">
        <f t="shared" si="308"/>
        <v>11.29032258064516</v>
      </c>
      <c r="I199" s="15">
        <f t="shared" si="308"/>
        <v>3.225806451612903</v>
      </c>
      <c r="J199" s="15">
        <f t="shared" si="308"/>
        <v>3.225806451612903</v>
      </c>
      <c r="K199" s="15">
        <f t="shared" si="308"/>
        <v>8.870967741935484</v>
      </c>
      <c r="L199" s="15">
        <f t="shared" si="308"/>
        <v>2.4193548387096775</v>
      </c>
      <c r="M199" s="15">
        <f t="shared" si="308"/>
        <v>4.838709677419355</v>
      </c>
      <c r="N199" s="15">
        <f t="shared" si="308"/>
        <v>8.064516129032258</v>
      </c>
      <c r="O199" s="43">
        <f t="shared" si="300"/>
        <v>4.7368421052631575</v>
      </c>
      <c r="P199" s="28">
        <f t="shared" si="300"/>
        <v>124</v>
      </c>
      <c r="Q199" s="15">
        <f t="shared" si="301"/>
        <v>33.87096774193548</v>
      </c>
      <c r="R199" s="15">
        <f t="shared" si="301"/>
        <v>26.612903225806448</v>
      </c>
      <c r="S199" s="15">
        <f t="shared" si="301"/>
        <v>19.35483870967742</v>
      </c>
      <c r="T199" s="15">
        <f t="shared" si="301"/>
        <v>11.29032258064516</v>
      </c>
      <c r="U199" s="15">
        <f t="shared" si="301"/>
        <v>0.80645161290322576</v>
      </c>
      <c r="V199" s="15">
        <f t="shared" si="301"/>
        <v>8.064516129032258</v>
      </c>
      <c r="W199" s="43">
        <f t="shared" si="302"/>
        <v>17.620144908555066</v>
      </c>
    </row>
    <row r="200" spans="1:23" ht="15" customHeight="1" x14ac:dyDescent="0.15">
      <c r="A200" s="13"/>
      <c r="B200" s="14"/>
      <c r="C200" s="129" t="s">
        <v>356</v>
      </c>
      <c r="D200" s="28">
        <f t="shared" si="298"/>
        <v>469</v>
      </c>
      <c r="E200" s="15">
        <f t="shared" ref="E200:N200" si="309">IF($D200=0,0,E410/$D200*100)</f>
        <v>35.394456289978677</v>
      </c>
      <c r="F200" s="15">
        <f t="shared" si="309"/>
        <v>9.8081023454157776</v>
      </c>
      <c r="G200" s="15">
        <f t="shared" si="309"/>
        <v>14.285714285714285</v>
      </c>
      <c r="H200" s="15">
        <f t="shared" si="309"/>
        <v>10.23454157782516</v>
      </c>
      <c r="I200" s="15">
        <f t="shared" si="309"/>
        <v>5.3304904051172706</v>
      </c>
      <c r="J200" s="15">
        <f t="shared" si="309"/>
        <v>3.8379530916844353</v>
      </c>
      <c r="K200" s="15">
        <f t="shared" si="309"/>
        <v>7.0362473347547976</v>
      </c>
      <c r="L200" s="15">
        <f t="shared" si="309"/>
        <v>4.0511727078891262</v>
      </c>
      <c r="M200" s="15">
        <f t="shared" si="309"/>
        <v>1.4925373134328357</v>
      </c>
      <c r="N200" s="15">
        <f t="shared" si="309"/>
        <v>8.5287846481876333</v>
      </c>
      <c r="O200" s="43">
        <f t="shared" si="300"/>
        <v>3.8881118881118879</v>
      </c>
      <c r="P200" s="28">
        <f t="shared" si="300"/>
        <v>469</v>
      </c>
      <c r="Q200" s="15">
        <f t="shared" si="301"/>
        <v>35.394456289978677</v>
      </c>
      <c r="R200" s="15">
        <f t="shared" si="301"/>
        <v>25.799573560767591</v>
      </c>
      <c r="S200" s="15">
        <f t="shared" si="301"/>
        <v>24.307036247334754</v>
      </c>
      <c r="T200" s="15">
        <f t="shared" si="301"/>
        <v>5.1172707889125801</v>
      </c>
      <c r="U200" s="15">
        <f t="shared" si="301"/>
        <v>0.85287846481876328</v>
      </c>
      <c r="V200" s="15">
        <f t="shared" si="301"/>
        <v>8.5287846481876333</v>
      </c>
      <c r="W200" s="43">
        <f t="shared" si="302"/>
        <v>15.423527231275122</v>
      </c>
    </row>
    <row r="201" spans="1:23" ht="15" customHeight="1" x14ac:dyDescent="0.15">
      <c r="A201" s="13"/>
      <c r="B201" s="281" t="s">
        <v>5</v>
      </c>
      <c r="C201" s="53" t="s">
        <v>90</v>
      </c>
      <c r="D201" s="8">
        <f t="shared" si="298"/>
        <v>994</v>
      </c>
      <c r="E201" s="8">
        <f t="shared" ref="E201:N201" si="310">E411</f>
        <v>603</v>
      </c>
      <c r="F201" s="8">
        <f t="shared" si="310"/>
        <v>52</v>
      </c>
      <c r="G201" s="8">
        <f t="shared" si="310"/>
        <v>64</v>
      </c>
      <c r="H201" s="8">
        <f t="shared" si="310"/>
        <v>55</v>
      </c>
      <c r="I201" s="8">
        <f t="shared" si="310"/>
        <v>35</v>
      </c>
      <c r="J201" s="8">
        <f t="shared" si="310"/>
        <v>31</v>
      </c>
      <c r="K201" s="8">
        <f t="shared" si="310"/>
        <v>50</v>
      </c>
      <c r="L201" s="8">
        <f t="shared" si="310"/>
        <v>22</v>
      </c>
      <c r="M201" s="8">
        <f t="shared" si="310"/>
        <v>32</v>
      </c>
      <c r="N201" s="8">
        <f t="shared" si="310"/>
        <v>50</v>
      </c>
      <c r="O201" s="42">
        <f t="shared" si="300"/>
        <v>2.9788135593220337</v>
      </c>
      <c r="P201" s="8">
        <f t="shared" si="300"/>
        <v>994</v>
      </c>
      <c r="Q201" s="8">
        <f t="shared" ref="Q201:V201" si="311">Q411</f>
        <v>603</v>
      </c>
      <c r="R201" s="8">
        <f t="shared" si="311"/>
        <v>152</v>
      </c>
      <c r="S201" s="8">
        <f t="shared" si="311"/>
        <v>125</v>
      </c>
      <c r="T201" s="8">
        <f t="shared" si="311"/>
        <v>48</v>
      </c>
      <c r="U201" s="8">
        <f t="shared" si="311"/>
        <v>15</v>
      </c>
      <c r="V201" s="8">
        <f t="shared" si="311"/>
        <v>51</v>
      </c>
      <c r="W201" s="42">
        <f t="shared" si="302"/>
        <v>10.364249628145442</v>
      </c>
    </row>
    <row r="202" spans="1:23" ht="15" customHeight="1" x14ac:dyDescent="0.15">
      <c r="A202" s="13"/>
      <c r="B202" s="282"/>
      <c r="C202" s="132"/>
      <c r="D202" s="38">
        <f>IF(SUM(E202:N202)&gt;100,"－",SUM(E202:N202))</f>
        <v>100</v>
      </c>
      <c r="E202" s="38">
        <f t="shared" ref="E202:N202" si="312">E411/$D201*100</f>
        <v>60.663983903420529</v>
      </c>
      <c r="F202" s="38">
        <f t="shared" si="312"/>
        <v>5.2313883299798798</v>
      </c>
      <c r="G202" s="38">
        <f t="shared" si="312"/>
        <v>6.4386317907444672</v>
      </c>
      <c r="H202" s="38">
        <f t="shared" si="312"/>
        <v>5.5331991951710267</v>
      </c>
      <c r="I202" s="38">
        <f t="shared" si="312"/>
        <v>3.5211267605633805</v>
      </c>
      <c r="J202" s="38">
        <f t="shared" si="312"/>
        <v>3.1187122736418509</v>
      </c>
      <c r="K202" s="38">
        <f t="shared" si="312"/>
        <v>5.0301810865191152</v>
      </c>
      <c r="L202" s="38">
        <f t="shared" si="312"/>
        <v>2.2132796780684103</v>
      </c>
      <c r="M202" s="38">
        <f t="shared" si="312"/>
        <v>3.2193158953722336</v>
      </c>
      <c r="N202" s="38">
        <f t="shared" si="312"/>
        <v>5.0301810865191152</v>
      </c>
      <c r="O202" s="39" t="s">
        <v>91</v>
      </c>
      <c r="P202" s="38">
        <f>IF(SUM(Q202:V202)&gt;100,"－",SUM(Q202:V202))</f>
        <v>100</v>
      </c>
      <c r="Q202" s="38">
        <f t="shared" ref="Q202:V202" si="313">Q411/$P201*100</f>
        <v>60.663983903420529</v>
      </c>
      <c r="R202" s="38">
        <f t="shared" si="313"/>
        <v>15.291750503018109</v>
      </c>
      <c r="S202" s="38">
        <f t="shared" si="313"/>
        <v>12.575452716297786</v>
      </c>
      <c r="T202" s="38">
        <f t="shared" si="313"/>
        <v>4.8289738430583498</v>
      </c>
      <c r="U202" s="38">
        <f t="shared" si="313"/>
        <v>1.5090543259557343</v>
      </c>
      <c r="V202" s="38">
        <f t="shared" si="313"/>
        <v>5.1307847082494975</v>
      </c>
      <c r="W202" s="39" t="s">
        <v>91</v>
      </c>
    </row>
    <row r="203" spans="1:23" ht="15" customHeight="1" x14ac:dyDescent="0.15">
      <c r="A203" s="13"/>
      <c r="B203" s="282"/>
      <c r="C203" s="131" t="s">
        <v>363</v>
      </c>
      <c r="D203" s="28">
        <f t="shared" ref="D203:D210" si="314">D413</f>
        <v>44</v>
      </c>
      <c r="E203" s="15">
        <f t="shared" ref="E203:N203" si="315">IF($D203=0,0,E413/$D203*100)</f>
        <v>86.36363636363636</v>
      </c>
      <c r="F203" s="15">
        <f t="shared" si="315"/>
        <v>2.2727272727272729</v>
      </c>
      <c r="G203" s="15">
        <f t="shared" si="315"/>
        <v>2.2727272727272729</v>
      </c>
      <c r="H203" s="15">
        <f t="shared" si="315"/>
        <v>0</v>
      </c>
      <c r="I203" s="15">
        <f t="shared" si="315"/>
        <v>0</v>
      </c>
      <c r="J203" s="15">
        <f t="shared" si="315"/>
        <v>2.2727272727272729</v>
      </c>
      <c r="K203" s="15">
        <f t="shared" si="315"/>
        <v>0</v>
      </c>
      <c r="L203" s="15">
        <f t="shared" si="315"/>
        <v>0</v>
      </c>
      <c r="M203" s="15">
        <f t="shared" si="315"/>
        <v>4.5454545454545459</v>
      </c>
      <c r="N203" s="15">
        <f t="shared" si="315"/>
        <v>2.2727272727272729</v>
      </c>
      <c r="O203" s="43">
        <f t="shared" ref="O203:P210" si="316">O413</f>
        <v>3.1627906976744184</v>
      </c>
      <c r="P203" s="28">
        <f t="shared" si="316"/>
        <v>44</v>
      </c>
      <c r="Q203" s="15">
        <f t="shared" ref="Q203:V210" si="317">IF($P203=0,0,Q413/$P203*100)</f>
        <v>86.36363636363636</v>
      </c>
      <c r="R203" s="15">
        <f t="shared" si="317"/>
        <v>4.5454545454545459</v>
      </c>
      <c r="S203" s="15">
        <f t="shared" si="317"/>
        <v>2.2727272727272729</v>
      </c>
      <c r="T203" s="15">
        <f t="shared" si="317"/>
        <v>0</v>
      </c>
      <c r="U203" s="15">
        <f t="shared" si="317"/>
        <v>4.5454545454545459</v>
      </c>
      <c r="V203" s="15">
        <f t="shared" si="317"/>
        <v>2.2727272727272729</v>
      </c>
      <c r="W203" s="43">
        <f t="shared" ref="W203:W210" si="318">W413</f>
        <v>5.1222582887428452</v>
      </c>
    </row>
    <row r="204" spans="1:23" ht="15" customHeight="1" x14ac:dyDescent="0.15">
      <c r="A204" s="13"/>
      <c r="B204" s="282"/>
      <c r="C204" s="131" t="s">
        <v>362</v>
      </c>
      <c r="D204" s="28">
        <f t="shared" si="314"/>
        <v>69</v>
      </c>
      <c r="E204" s="15">
        <f t="shared" ref="E204:N204" si="319">IF($D204=0,0,E414/$D204*100)</f>
        <v>60.869565217391312</v>
      </c>
      <c r="F204" s="15">
        <f t="shared" si="319"/>
        <v>2.8985507246376812</v>
      </c>
      <c r="G204" s="15">
        <f t="shared" si="319"/>
        <v>7.2463768115942031</v>
      </c>
      <c r="H204" s="15">
        <f t="shared" si="319"/>
        <v>0</v>
      </c>
      <c r="I204" s="15">
        <f t="shared" si="319"/>
        <v>7.2463768115942031</v>
      </c>
      <c r="J204" s="15">
        <f t="shared" si="319"/>
        <v>1.4492753623188406</v>
      </c>
      <c r="K204" s="15">
        <f t="shared" si="319"/>
        <v>8.695652173913043</v>
      </c>
      <c r="L204" s="15">
        <f t="shared" si="319"/>
        <v>2.8985507246376812</v>
      </c>
      <c r="M204" s="15">
        <f t="shared" si="319"/>
        <v>4.3478260869565215</v>
      </c>
      <c r="N204" s="15">
        <f t="shared" si="319"/>
        <v>4.3478260869565215</v>
      </c>
      <c r="O204" s="43">
        <f t="shared" si="316"/>
        <v>3.3787878787878789</v>
      </c>
      <c r="P204" s="28">
        <f t="shared" si="316"/>
        <v>69</v>
      </c>
      <c r="Q204" s="15">
        <f t="shared" si="317"/>
        <v>60.869565217391312</v>
      </c>
      <c r="R204" s="15">
        <f t="shared" si="317"/>
        <v>11.594202898550725</v>
      </c>
      <c r="S204" s="15">
        <f t="shared" si="317"/>
        <v>11.594202898550725</v>
      </c>
      <c r="T204" s="15">
        <f t="shared" si="317"/>
        <v>8.695652173913043</v>
      </c>
      <c r="U204" s="15">
        <f t="shared" si="317"/>
        <v>1.4492753623188406</v>
      </c>
      <c r="V204" s="15">
        <f t="shared" si="317"/>
        <v>5.7971014492753623</v>
      </c>
      <c r="W204" s="43">
        <f t="shared" si="318"/>
        <v>12.480947558451906</v>
      </c>
    </row>
    <row r="205" spans="1:23" ht="15" customHeight="1" x14ac:dyDescent="0.15">
      <c r="A205" s="13"/>
      <c r="B205" s="282"/>
      <c r="C205" s="131" t="s">
        <v>361</v>
      </c>
      <c r="D205" s="28">
        <f t="shared" si="314"/>
        <v>79</v>
      </c>
      <c r="E205" s="15">
        <f t="shared" ref="E205:N205" si="320">IF($D205=0,0,E415/$D205*100)</f>
        <v>62.025316455696199</v>
      </c>
      <c r="F205" s="15">
        <f t="shared" si="320"/>
        <v>2.5316455696202533</v>
      </c>
      <c r="G205" s="15">
        <f t="shared" si="320"/>
        <v>5.0632911392405067</v>
      </c>
      <c r="H205" s="15">
        <f t="shared" si="320"/>
        <v>2.5316455696202533</v>
      </c>
      <c r="I205" s="15">
        <f t="shared" si="320"/>
        <v>0</v>
      </c>
      <c r="J205" s="15">
        <f t="shared" si="320"/>
        <v>5.0632911392405067</v>
      </c>
      <c r="K205" s="15">
        <f t="shared" si="320"/>
        <v>7.59493670886076</v>
      </c>
      <c r="L205" s="15">
        <f t="shared" si="320"/>
        <v>5.0632911392405067</v>
      </c>
      <c r="M205" s="15">
        <f t="shared" si="320"/>
        <v>3.79746835443038</v>
      </c>
      <c r="N205" s="15">
        <f t="shared" si="320"/>
        <v>6.3291139240506329</v>
      </c>
      <c r="O205" s="43">
        <f t="shared" si="316"/>
        <v>3.810810810810811</v>
      </c>
      <c r="P205" s="28">
        <f t="shared" si="316"/>
        <v>79</v>
      </c>
      <c r="Q205" s="15">
        <f t="shared" si="317"/>
        <v>62.025316455696199</v>
      </c>
      <c r="R205" s="15">
        <f t="shared" si="317"/>
        <v>12.658227848101266</v>
      </c>
      <c r="S205" s="15">
        <f t="shared" si="317"/>
        <v>13.924050632911392</v>
      </c>
      <c r="T205" s="15">
        <f t="shared" si="317"/>
        <v>1.2658227848101267</v>
      </c>
      <c r="U205" s="15">
        <f t="shared" si="317"/>
        <v>3.79746835443038</v>
      </c>
      <c r="V205" s="15">
        <f t="shared" si="317"/>
        <v>6.3291139240506329</v>
      </c>
      <c r="W205" s="43">
        <f t="shared" si="318"/>
        <v>10.914265329552432</v>
      </c>
    </row>
    <row r="206" spans="1:23" ht="15" customHeight="1" x14ac:dyDescent="0.15">
      <c r="A206" s="13"/>
      <c r="B206" s="128"/>
      <c r="C206" s="131" t="s">
        <v>360</v>
      </c>
      <c r="D206" s="28">
        <f t="shared" si="314"/>
        <v>64</v>
      </c>
      <c r="E206" s="15">
        <f t="shared" ref="E206:N206" si="321">IF($D206=0,0,E416/$D206*100)</f>
        <v>60.9375</v>
      </c>
      <c r="F206" s="15">
        <f t="shared" si="321"/>
        <v>1.5625</v>
      </c>
      <c r="G206" s="15">
        <f t="shared" si="321"/>
        <v>0</v>
      </c>
      <c r="H206" s="15">
        <f t="shared" si="321"/>
        <v>1.5625</v>
      </c>
      <c r="I206" s="15">
        <f t="shared" si="321"/>
        <v>4.6875</v>
      </c>
      <c r="J206" s="15">
        <f t="shared" si="321"/>
        <v>4.6875</v>
      </c>
      <c r="K206" s="15">
        <f t="shared" si="321"/>
        <v>4.6875</v>
      </c>
      <c r="L206" s="15">
        <f t="shared" si="321"/>
        <v>3.125</v>
      </c>
      <c r="M206" s="15">
        <f t="shared" si="321"/>
        <v>12.5</v>
      </c>
      <c r="N206" s="15">
        <f t="shared" si="321"/>
        <v>6.25</v>
      </c>
      <c r="O206" s="43">
        <f t="shared" si="316"/>
        <v>5.7166666666666668</v>
      </c>
      <c r="P206" s="28">
        <f t="shared" si="316"/>
        <v>64</v>
      </c>
      <c r="Q206" s="15">
        <f t="shared" si="317"/>
        <v>60.9375</v>
      </c>
      <c r="R206" s="15">
        <f t="shared" si="317"/>
        <v>3.125</v>
      </c>
      <c r="S206" s="15">
        <f t="shared" si="317"/>
        <v>12.5</v>
      </c>
      <c r="T206" s="15">
        <f t="shared" si="317"/>
        <v>12.5</v>
      </c>
      <c r="U206" s="15">
        <f t="shared" si="317"/>
        <v>4.6875</v>
      </c>
      <c r="V206" s="15">
        <f t="shared" si="317"/>
        <v>6.25</v>
      </c>
      <c r="W206" s="43">
        <f t="shared" si="318"/>
        <v>17.536929184327473</v>
      </c>
    </row>
    <row r="207" spans="1:23" ht="15" customHeight="1" x14ac:dyDescent="0.15">
      <c r="A207" s="13"/>
      <c r="B207" s="128"/>
      <c r="C207" s="131" t="s">
        <v>359</v>
      </c>
      <c r="D207" s="28">
        <f t="shared" si="314"/>
        <v>121</v>
      </c>
      <c r="E207" s="15">
        <f t="shared" ref="E207:N207" si="322">IF($D207=0,0,E417/$D207*100)</f>
        <v>53.719008264462808</v>
      </c>
      <c r="F207" s="15">
        <f t="shared" si="322"/>
        <v>5.785123966942149</v>
      </c>
      <c r="G207" s="15">
        <f t="shared" si="322"/>
        <v>5.785123966942149</v>
      </c>
      <c r="H207" s="15">
        <f t="shared" si="322"/>
        <v>8.2644628099173563</v>
      </c>
      <c r="I207" s="15">
        <f t="shared" si="322"/>
        <v>3.3057851239669422</v>
      </c>
      <c r="J207" s="15">
        <f t="shared" si="322"/>
        <v>3.3057851239669422</v>
      </c>
      <c r="K207" s="15">
        <f t="shared" si="322"/>
        <v>6.6115702479338845</v>
      </c>
      <c r="L207" s="15">
        <f t="shared" si="322"/>
        <v>3.3057851239669422</v>
      </c>
      <c r="M207" s="15">
        <f t="shared" si="322"/>
        <v>5.785123966942149</v>
      </c>
      <c r="N207" s="15">
        <f t="shared" si="322"/>
        <v>4.1322314049586781</v>
      </c>
      <c r="O207" s="43">
        <f t="shared" si="316"/>
        <v>4.2068965517241379</v>
      </c>
      <c r="P207" s="28">
        <f t="shared" si="316"/>
        <v>121</v>
      </c>
      <c r="Q207" s="15">
        <f t="shared" si="317"/>
        <v>53.719008264462808</v>
      </c>
      <c r="R207" s="15">
        <f t="shared" si="317"/>
        <v>16.528925619834713</v>
      </c>
      <c r="S207" s="15">
        <f t="shared" si="317"/>
        <v>14.049586776859504</v>
      </c>
      <c r="T207" s="15">
        <f t="shared" si="317"/>
        <v>10.743801652892563</v>
      </c>
      <c r="U207" s="15">
        <f t="shared" si="317"/>
        <v>0.82644628099173556</v>
      </c>
      <c r="V207" s="15">
        <f t="shared" si="317"/>
        <v>4.1322314049586781</v>
      </c>
      <c r="W207" s="43">
        <f t="shared" si="318"/>
        <v>13.98675206658266</v>
      </c>
    </row>
    <row r="208" spans="1:23" ht="15" customHeight="1" x14ac:dyDescent="0.15">
      <c r="A208" s="13"/>
      <c r="B208" s="128"/>
      <c r="C208" s="131" t="s">
        <v>358</v>
      </c>
      <c r="D208" s="28">
        <f t="shared" si="314"/>
        <v>111</v>
      </c>
      <c r="E208" s="15">
        <f t="shared" ref="E208:N208" si="323">IF($D208=0,0,E418/$D208*100)</f>
        <v>53.153153153153156</v>
      </c>
      <c r="F208" s="15">
        <f t="shared" si="323"/>
        <v>3.6036036036036037</v>
      </c>
      <c r="G208" s="15">
        <f t="shared" si="323"/>
        <v>10.810810810810811</v>
      </c>
      <c r="H208" s="15">
        <f t="shared" si="323"/>
        <v>7.2072072072072073</v>
      </c>
      <c r="I208" s="15">
        <f t="shared" si="323"/>
        <v>6.3063063063063058</v>
      </c>
      <c r="J208" s="15">
        <f t="shared" si="323"/>
        <v>2.7027027027027026</v>
      </c>
      <c r="K208" s="15">
        <f t="shared" si="323"/>
        <v>4.5045045045045047</v>
      </c>
      <c r="L208" s="15">
        <f t="shared" si="323"/>
        <v>3.6036036036036037</v>
      </c>
      <c r="M208" s="15">
        <f t="shared" si="323"/>
        <v>1.8018018018018018</v>
      </c>
      <c r="N208" s="15">
        <f t="shared" si="323"/>
        <v>6.3063063063063058</v>
      </c>
      <c r="O208" s="43">
        <f t="shared" si="316"/>
        <v>3.0192307692307692</v>
      </c>
      <c r="P208" s="28">
        <f t="shared" si="316"/>
        <v>111</v>
      </c>
      <c r="Q208" s="15">
        <f t="shared" si="317"/>
        <v>53.153153153153156</v>
      </c>
      <c r="R208" s="15">
        <f t="shared" si="317"/>
        <v>20.72072072072072</v>
      </c>
      <c r="S208" s="15">
        <f t="shared" si="317"/>
        <v>15.315315315315313</v>
      </c>
      <c r="T208" s="15">
        <f t="shared" si="317"/>
        <v>2.7027027027027026</v>
      </c>
      <c r="U208" s="15">
        <f t="shared" si="317"/>
        <v>1.8018018018018018</v>
      </c>
      <c r="V208" s="15">
        <f t="shared" si="317"/>
        <v>6.3063063063063058</v>
      </c>
      <c r="W208" s="43">
        <f t="shared" si="318"/>
        <v>11.803541398645505</v>
      </c>
    </row>
    <row r="209" spans="1:23" ht="15" customHeight="1" x14ac:dyDescent="0.15">
      <c r="A209" s="13"/>
      <c r="B209" s="128"/>
      <c r="C209" s="131" t="s">
        <v>357</v>
      </c>
      <c r="D209" s="28">
        <f t="shared" si="314"/>
        <v>161</v>
      </c>
      <c r="E209" s="15">
        <f t="shared" ref="E209:N209" si="324">IF($D209=0,0,E419/$D209*100)</f>
        <v>63.354037267080741</v>
      </c>
      <c r="F209" s="15">
        <f t="shared" si="324"/>
        <v>5.5900621118012426</v>
      </c>
      <c r="G209" s="15">
        <f t="shared" si="324"/>
        <v>7.4534161490683228</v>
      </c>
      <c r="H209" s="15">
        <f t="shared" si="324"/>
        <v>5.5900621118012426</v>
      </c>
      <c r="I209" s="15">
        <f t="shared" si="324"/>
        <v>4.3478260869565215</v>
      </c>
      <c r="J209" s="15">
        <f t="shared" si="324"/>
        <v>3.1055900621118013</v>
      </c>
      <c r="K209" s="15">
        <f t="shared" si="324"/>
        <v>4.9689440993788816</v>
      </c>
      <c r="L209" s="15">
        <f t="shared" si="324"/>
        <v>0.6211180124223602</v>
      </c>
      <c r="M209" s="15">
        <f t="shared" si="324"/>
        <v>1.8633540372670807</v>
      </c>
      <c r="N209" s="15">
        <f t="shared" si="324"/>
        <v>3.1055900621118013</v>
      </c>
      <c r="O209" s="43">
        <f t="shared" si="316"/>
        <v>2.2243589743589745</v>
      </c>
      <c r="P209" s="28">
        <f t="shared" si="316"/>
        <v>161</v>
      </c>
      <c r="Q209" s="15">
        <f t="shared" si="317"/>
        <v>63.354037267080741</v>
      </c>
      <c r="R209" s="15">
        <f t="shared" si="317"/>
        <v>16.770186335403729</v>
      </c>
      <c r="S209" s="15">
        <f t="shared" si="317"/>
        <v>13.664596273291925</v>
      </c>
      <c r="T209" s="15">
        <f t="shared" si="317"/>
        <v>2.4844720496894408</v>
      </c>
      <c r="U209" s="15">
        <f t="shared" si="317"/>
        <v>0.6211180124223602</v>
      </c>
      <c r="V209" s="15">
        <f t="shared" si="317"/>
        <v>3.1055900621118013</v>
      </c>
      <c r="W209" s="43">
        <f t="shared" si="318"/>
        <v>7.9381359278328336</v>
      </c>
    </row>
    <row r="210" spans="1:23" ht="15" customHeight="1" x14ac:dyDescent="0.15">
      <c r="A210" s="130"/>
      <c r="B210" s="77"/>
      <c r="C210" s="129" t="s">
        <v>356</v>
      </c>
      <c r="D210" s="29">
        <f t="shared" si="314"/>
        <v>345</v>
      </c>
      <c r="E210" s="9">
        <f t="shared" ref="E210:N210" si="325">IF($D210=0,0,E420/$D210*100)</f>
        <v>60.579710144927532</v>
      </c>
      <c r="F210" s="9">
        <f t="shared" si="325"/>
        <v>7.5362318840579716</v>
      </c>
      <c r="G210" s="9">
        <f t="shared" si="325"/>
        <v>6.666666666666667</v>
      </c>
      <c r="H210" s="9">
        <f t="shared" si="325"/>
        <v>7.2463768115942031</v>
      </c>
      <c r="I210" s="9">
        <f t="shared" si="325"/>
        <v>2.6086956521739131</v>
      </c>
      <c r="J210" s="9">
        <f t="shared" si="325"/>
        <v>2.8985507246376812</v>
      </c>
      <c r="K210" s="9">
        <f t="shared" si="325"/>
        <v>4.057971014492753</v>
      </c>
      <c r="L210" s="9">
        <f t="shared" si="325"/>
        <v>1.4492753623188406</v>
      </c>
      <c r="M210" s="9">
        <f t="shared" si="325"/>
        <v>1.1594202898550725</v>
      </c>
      <c r="N210" s="9">
        <f t="shared" si="325"/>
        <v>5.7971014492753623</v>
      </c>
      <c r="O210" s="27">
        <f t="shared" si="316"/>
        <v>2.0892307692307694</v>
      </c>
      <c r="P210" s="29">
        <f t="shared" si="316"/>
        <v>345</v>
      </c>
      <c r="Q210" s="9">
        <f t="shared" si="317"/>
        <v>60.579710144927532</v>
      </c>
      <c r="R210" s="9">
        <f t="shared" si="317"/>
        <v>17.391304347826086</v>
      </c>
      <c r="S210" s="9">
        <f t="shared" si="317"/>
        <v>11.884057971014492</v>
      </c>
      <c r="T210" s="9">
        <f t="shared" si="317"/>
        <v>3.7681159420289858</v>
      </c>
      <c r="U210" s="9">
        <f t="shared" si="317"/>
        <v>0.57971014492753625</v>
      </c>
      <c r="V210" s="9">
        <f t="shared" si="317"/>
        <v>5.7971014492753623</v>
      </c>
      <c r="W210" s="27">
        <f t="shared" si="318"/>
        <v>8.5960509730912715</v>
      </c>
    </row>
    <row r="214" spans="1:23" ht="15" customHeight="1" x14ac:dyDescent="0.15">
      <c r="A214" s="10" t="s">
        <v>481</v>
      </c>
      <c r="B214" s="24" t="s">
        <v>7</v>
      </c>
      <c r="C214" s="53" t="s">
        <v>90</v>
      </c>
      <c r="D214" s="17">
        <v>1238</v>
      </c>
      <c r="E214" s="17">
        <v>1018</v>
      </c>
      <c r="F214" s="17">
        <v>27</v>
      </c>
      <c r="G214" s="17">
        <v>32</v>
      </c>
      <c r="H214" s="17">
        <v>21</v>
      </c>
      <c r="I214" s="17">
        <v>15</v>
      </c>
      <c r="J214" s="17">
        <v>9</v>
      </c>
      <c r="K214" s="17">
        <v>23</v>
      </c>
      <c r="L214" s="17">
        <v>12</v>
      </c>
      <c r="M214" s="17">
        <v>23</v>
      </c>
      <c r="N214" s="17">
        <v>58</v>
      </c>
      <c r="O214" s="17">
        <v>1.3347457627118644</v>
      </c>
      <c r="P214" s="17">
        <v>1238</v>
      </c>
      <c r="Q214" s="17">
        <v>1016</v>
      </c>
      <c r="R214" s="17">
        <v>99</v>
      </c>
      <c r="S214" s="17">
        <v>44</v>
      </c>
      <c r="T214" s="17">
        <v>16</v>
      </c>
      <c r="U214" s="17">
        <v>3</v>
      </c>
      <c r="V214" s="17">
        <v>60</v>
      </c>
      <c r="W214" s="17">
        <v>2.9097583373133591</v>
      </c>
    </row>
    <row r="215" spans="1:23" ht="15" customHeight="1" x14ac:dyDescent="0.15">
      <c r="A215" s="13" t="s">
        <v>240</v>
      </c>
      <c r="B215" s="25" t="s">
        <v>8</v>
      </c>
      <c r="C215" s="132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1:23" ht="15" customHeight="1" x14ac:dyDescent="0.15">
      <c r="A216" s="13"/>
      <c r="B216" s="25" t="s">
        <v>9</v>
      </c>
      <c r="C216" s="131" t="s">
        <v>293</v>
      </c>
      <c r="D216" s="17">
        <v>19</v>
      </c>
      <c r="E216" s="17">
        <v>6</v>
      </c>
      <c r="F216" s="17">
        <v>0</v>
      </c>
      <c r="G216" s="17">
        <v>3</v>
      </c>
      <c r="H216" s="17">
        <v>1</v>
      </c>
      <c r="I216" s="17">
        <v>1</v>
      </c>
      <c r="J216" s="17">
        <v>1</v>
      </c>
      <c r="K216" s="17">
        <v>2</v>
      </c>
      <c r="L216" s="17">
        <v>1</v>
      </c>
      <c r="M216" s="17">
        <v>2</v>
      </c>
      <c r="N216" s="17">
        <v>2</v>
      </c>
      <c r="O216" s="17">
        <v>7</v>
      </c>
      <c r="P216" s="17">
        <v>19</v>
      </c>
      <c r="Q216" s="17">
        <v>6</v>
      </c>
      <c r="R216" s="17">
        <v>5</v>
      </c>
      <c r="S216" s="17">
        <v>5</v>
      </c>
      <c r="T216" s="17">
        <v>1</v>
      </c>
      <c r="U216" s="17">
        <v>0</v>
      </c>
      <c r="V216" s="17">
        <v>2</v>
      </c>
      <c r="W216" s="17">
        <v>16.707816285036689</v>
      </c>
    </row>
    <row r="217" spans="1:23" ht="15" customHeight="1" x14ac:dyDescent="0.15">
      <c r="A217" s="13"/>
      <c r="B217" s="25" t="s">
        <v>10</v>
      </c>
      <c r="C217" s="131" t="s">
        <v>292</v>
      </c>
      <c r="D217" s="17">
        <v>35</v>
      </c>
      <c r="E217" s="17">
        <v>16</v>
      </c>
      <c r="F217" s="17">
        <v>3</v>
      </c>
      <c r="G217" s="17">
        <v>4</v>
      </c>
      <c r="H217" s="17">
        <v>3</v>
      </c>
      <c r="I217" s="17">
        <v>2</v>
      </c>
      <c r="J217" s="17">
        <v>2</v>
      </c>
      <c r="K217" s="17">
        <v>2</v>
      </c>
      <c r="L217" s="17">
        <v>0</v>
      </c>
      <c r="M217" s="17">
        <v>2</v>
      </c>
      <c r="N217" s="17">
        <v>1</v>
      </c>
      <c r="O217" s="17">
        <v>4.7941176470588234</v>
      </c>
      <c r="P217" s="17">
        <v>35</v>
      </c>
      <c r="Q217" s="17">
        <v>16</v>
      </c>
      <c r="R217" s="17">
        <v>10</v>
      </c>
      <c r="S217" s="17">
        <v>7</v>
      </c>
      <c r="T217" s="17">
        <v>0</v>
      </c>
      <c r="U217" s="17">
        <v>1</v>
      </c>
      <c r="V217" s="17">
        <v>1</v>
      </c>
      <c r="W217" s="17">
        <v>11.008880936822425</v>
      </c>
    </row>
    <row r="218" spans="1:23" ht="15" customHeight="1" x14ac:dyDescent="0.15">
      <c r="A218" s="13"/>
      <c r="B218" s="25"/>
      <c r="C218" s="131" t="s">
        <v>291</v>
      </c>
      <c r="D218" s="17">
        <v>55</v>
      </c>
      <c r="E218" s="17">
        <v>40</v>
      </c>
      <c r="F218" s="17">
        <v>1</v>
      </c>
      <c r="G218" s="17">
        <v>3</v>
      </c>
      <c r="H218" s="17">
        <v>2</v>
      </c>
      <c r="I218" s="17">
        <v>1</v>
      </c>
      <c r="J218" s="17">
        <v>0</v>
      </c>
      <c r="K218" s="17">
        <v>4</v>
      </c>
      <c r="L218" s="17">
        <v>1</v>
      </c>
      <c r="M218" s="17">
        <v>2</v>
      </c>
      <c r="N218" s="17">
        <v>1</v>
      </c>
      <c r="O218" s="17">
        <v>2.7037037037037037</v>
      </c>
      <c r="P218" s="17">
        <v>55</v>
      </c>
      <c r="Q218" s="17">
        <v>40</v>
      </c>
      <c r="R218" s="17">
        <v>9</v>
      </c>
      <c r="S218" s="17">
        <v>3</v>
      </c>
      <c r="T218" s="17">
        <v>2</v>
      </c>
      <c r="U218" s="17">
        <v>0</v>
      </c>
      <c r="V218" s="17">
        <v>1</v>
      </c>
      <c r="W218" s="17">
        <v>5.9517903359885622</v>
      </c>
    </row>
    <row r="219" spans="1:23" ht="15" customHeight="1" x14ac:dyDescent="0.15">
      <c r="A219" s="13"/>
      <c r="B219" s="25"/>
      <c r="C219" s="131" t="s">
        <v>290</v>
      </c>
      <c r="D219" s="17">
        <v>69</v>
      </c>
      <c r="E219" s="17">
        <v>49</v>
      </c>
      <c r="F219" s="17">
        <v>0</v>
      </c>
      <c r="G219" s="17">
        <v>2</v>
      </c>
      <c r="H219" s="17">
        <v>1</v>
      </c>
      <c r="I219" s="17">
        <v>1</v>
      </c>
      <c r="J219" s="17">
        <v>2</v>
      </c>
      <c r="K219" s="17">
        <v>3</v>
      </c>
      <c r="L219" s="17">
        <v>3</v>
      </c>
      <c r="M219" s="17">
        <v>6</v>
      </c>
      <c r="N219" s="17">
        <v>2</v>
      </c>
      <c r="O219" s="17">
        <v>4.6567164179104479</v>
      </c>
      <c r="P219" s="17">
        <v>69</v>
      </c>
      <c r="Q219" s="17">
        <v>49</v>
      </c>
      <c r="R219" s="17">
        <v>7</v>
      </c>
      <c r="S219" s="17">
        <v>5</v>
      </c>
      <c r="T219" s="17">
        <v>4</v>
      </c>
      <c r="U219" s="17">
        <v>2</v>
      </c>
      <c r="V219" s="17">
        <v>2</v>
      </c>
      <c r="W219" s="17">
        <v>9.4200900368169584</v>
      </c>
    </row>
    <row r="220" spans="1:23" ht="15" customHeight="1" x14ac:dyDescent="0.15">
      <c r="A220" s="13"/>
      <c r="B220" s="25"/>
      <c r="C220" s="131" t="s">
        <v>289</v>
      </c>
      <c r="D220" s="17">
        <v>66</v>
      </c>
      <c r="E220" s="17">
        <v>53</v>
      </c>
      <c r="F220" s="17">
        <v>4</v>
      </c>
      <c r="G220" s="17">
        <v>2</v>
      </c>
      <c r="H220" s="17">
        <v>1</v>
      </c>
      <c r="I220" s="17">
        <v>0</v>
      </c>
      <c r="J220" s="17">
        <v>0</v>
      </c>
      <c r="K220" s="17">
        <v>2</v>
      </c>
      <c r="L220" s="17">
        <v>0</v>
      </c>
      <c r="M220" s="17">
        <v>3</v>
      </c>
      <c r="N220" s="17">
        <v>1</v>
      </c>
      <c r="O220" s="17">
        <v>1.6307692307692307</v>
      </c>
      <c r="P220" s="17">
        <v>66</v>
      </c>
      <c r="Q220" s="17">
        <v>53</v>
      </c>
      <c r="R220" s="17">
        <v>8</v>
      </c>
      <c r="S220" s="17">
        <v>3</v>
      </c>
      <c r="T220" s="17">
        <v>1</v>
      </c>
      <c r="U220" s="17">
        <v>0</v>
      </c>
      <c r="V220" s="17">
        <v>1</v>
      </c>
      <c r="W220" s="17">
        <v>3.1136267289393134</v>
      </c>
    </row>
    <row r="221" spans="1:23" ht="15" customHeight="1" x14ac:dyDescent="0.15">
      <c r="A221" s="13"/>
      <c r="B221" s="25"/>
      <c r="C221" s="131" t="s">
        <v>288</v>
      </c>
      <c r="D221" s="17">
        <v>57</v>
      </c>
      <c r="E221" s="17">
        <v>56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1</v>
      </c>
      <c r="O221" s="17">
        <v>0</v>
      </c>
      <c r="P221" s="17">
        <v>57</v>
      </c>
      <c r="Q221" s="17">
        <v>56</v>
      </c>
      <c r="R221" s="17">
        <v>0</v>
      </c>
      <c r="S221" s="17">
        <v>0</v>
      </c>
      <c r="T221" s="17">
        <v>0</v>
      </c>
      <c r="U221" s="17">
        <v>0</v>
      </c>
      <c r="V221" s="17">
        <v>1</v>
      </c>
      <c r="W221" s="17">
        <v>0</v>
      </c>
    </row>
    <row r="222" spans="1:23" ht="15" customHeight="1" x14ac:dyDescent="0.15">
      <c r="A222" s="13"/>
      <c r="B222" s="25"/>
      <c r="C222" s="131" t="s">
        <v>287</v>
      </c>
      <c r="D222" s="17">
        <v>85</v>
      </c>
      <c r="E222" s="17">
        <v>79</v>
      </c>
      <c r="F222" s="17">
        <v>2</v>
      </c>
      <c r="G222" s="17">
        <v>0</v>
      </c>
      <c r="H222" s="17">
        <v>0</v>
      </c>
      <c r="I222" s="17">
        <v>0</v>
      </c>
      <c r="J222" s="17">
        <v>1</v>
      </c>
      <c r="K222" s="17">
        <v>1</v>
      </c>
      <c r="L222" s="17">
        <v>0</v>
      </c>
      <c r="M222" s="17">
        <v>1</v>
      </c>
      <c r="N222" s="17">
        <v>1</v>
      </c>
      <c r="O222" s="17">
        <v>0.65476190476190477</v>
      </c>
      <c r="P222" s="17">
        <v>85</v>
      </c>
      <c r="Q222" s="17">
        <v>79</v>
      </c>
      <c r="R222" s="17">
        <v>2</v>
      </c>
      <c r="S222" s="17">
        <v>2</v>
      </c>
      <c r="T222" s="17">
        <v>1</v>
      </c>
      <c r="U222" s="17">
        <v>0</v>
      </c>
      <c r="V222" s="17">
        <v>1</v>
      </c>
      <c r="W222" s="17">
        <v>1.3171321160042964</v>
      </c>
    </row>
    <row r="223" spans="1:23" ht="15" customHeight="1" x14ac:dyDescent="0.15">
      <c r="A223" s="13"/>
      <c r="B223" s="25"/>
      <c r="C223" s="131" t="s">
        <v>286</v>
      </c>
      <c r="D223" s="17">
        <v>119</v>
      </c>
      <c r="E223" s="17">
        <v>112</v>
      </c>
      <c r="F223" s="17">
        <v>0</v>
      </c>
      <c r="G223" s="17">
        <v>0</v>
      </c>
      <c r="H223" s="17">
        <v>1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6</v>
      </c>
      <c r="O223" s="17">
        <v>3.5398230088495575E-2</v>
      </c>
      <c r="P223" s="17">
        <v>119</v>
      </c>
      <c r="Q223" s="17">
        <v>112</v>
      </c>
      <c r="R223" s="17">
        <v>1</v>
      </c>
      <c r="S223" s="17">
        <v>0</v>
      </c>
      <c r="T223" s="17">
        <v>0</v>
      </c>
      <c r="U223" s="17">
        <v>0</v>
      </c>
      <c r="V223" s="17">
        <v>6</v>
      </c>
      <c r="W223" s="17">
        <v>0.12642225031605561</v>
      </c>
    </row>
    <row r="224" spans="1:23" ht="15" customHeight="1" x14ac:dyDescent="0.15">
      <c r="A224" s="13"/>
      <c r="B224" s="25"/>
      <c r="C224" s="131" t="s">
        <v>285</v>
      </c>
      <c r="D224" s="17">
        <v>271</v>
      </c>
      <c r="E224" s="17">
        <v>252</v>
      </c>
      <c r="F224" s="17">
        <v>2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17</v>
      </c>
      <c r="O224" s="17">
        <v>7.874015748031496E-3</v>
      </c>
      <c r="P224" s="17">
        <v>271</v>
      </c>
      <c r="Q224" s="17">
        <v>252</v>
      </c>
      <c r="R224" s="17">
        <v>2</v>
      </c>
      <c r="S224" s="17">
        <v>0</v>
      </c>
      <c r="T224" s="17">
        <v>0</v>
      </c>
      <c r="U224" s="17">
        <v>0</v>
      </c>
      <c r="V224" s="17">
        <v>17</v>
      </c>
      <c r="W224" s="17">
        <v>1.9577470848930769E-2</v>
      </c>
    </row>
    <row r="225" spans="1:23" ht="15" customHeight="1" x14ac:dyDescent="0.15">
      <c r="A225" s="13"/>
      <c r="B225" s="26"/>
      <c r="C225" s="129" t="s">
        <v>284</v>
      </c>
      <c r="D225" s="17">
        <v>462</v>
      </c>
      <c r="E225" s="17">
        <v>355</v>
      </c>
      <c r="F225" s="17">
        <v>15</v>
      </c>
      <c r="G225" s="17">
        <v>18</v>
      </c>
      <c r="H225" s="17">
        <v>12</v>
      </c>
      <c r="I225" s="17">
        <v>10</v>
      </c>
      <c r="J225" s="17">
        <v>3</v>
      </c>
      <c r="K225" s="17">
        <v>9</v>
      </c>
      <c r="L225" s="17">
        <v>7</v>
      </c>
      <c r="M225" s="17">
        <v>7</v>
      </c>
      <c r="N225" s="17">
        <v>26</v>
      </c>
      <c r="O225" s="17">
        <v>1.5321100917431192</v>
      </c>
      <c r="P225" s="17">
        <v>462</v>
      </c>
      <c r="Q225" s="17">
        <v>353</v>
      </c>
      <c r="R225" s="17">
        <v>55</v>
      </c>
      <c r="S225" s="17">
        <v>19</v>
      </c>
      <c r="T225" s="17">
        <v>7</v>
      </c>
      <c r="U225" s="17">
        <v>0</v>
      </c>
      <c r="V225" s="17">
        <v>28</v>
      </c>
      <c r="W225" s="17">
        <v>3.4205865323517815</v>
      </c>
    </row>
    <row r="226" spans="1:23" ht="15" customHeight="1" x14ac:dyDescent="0.15">
      <c r="A226" s="13"/>
      <c r="B226" s="14" t="s">
        <v>2</v>
      </c>
      <c r="C226" s="53" t="s">
        <v>90</v>
      </c>
      <c r="D226" s="17">
        <v>847</v>
      </c>
      <c r="E226" s="17">
        <v>294</v>
      </c>
      <c r="F226" s="17">
        <v>72</v>
      </c>
      <c r="G226" s="17">
        <v>109</v>
      </c>
      <c r="H226" s="17">
        <v>83</v>
      </c>
      <c r="I226" s="17">
        <v>43</v>
      </c>
      <c r="J226" s="17">
        <v>32</v>
      </c>
      <c r="K226" s="17">
        <v>67</v>
      </c>
      <c r="L226" s="17">
        <v>41</v>
      </c>
      <c r="M226" s="17">
        <v>38</v>
      </c>
      <c r="N226" s="17">
        <v>68</v>
      </c>
      <c r="O226" s="17">
        <v>5.007702182284981</v>
      </c>
      <c r="P226" s="17">
        <v>847</v>
      </c>
      <c r="Q226" s="17">
        <v>294</v>
      </c>
      <c r="R226" s="17">
        <v>195</v>
      </c>
      <c r="S226" s="17">
        <v>192</v>
      </c>
      <c r="T226" s="17">
        <v>80</v>
      </c>
      <c r="U226" s="17">
        <v>18</v>
      </c>
      <c r="V226" s="17">
        <v>68</v>
      </c>
      <c r="W226" s="17">
        <v>18.836387737239356</v>
      </c>
    </row>
    <row r="227" spans="1:23" ht="15" customHeight="1" x14ac:dyDescent="0.15">
      <c r="A227" s="13"/>
      <c r="B227" s="14" t="s">
        <v>3</v>
      </c>
      <c r="C227" s="132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</row>
    <row r="228" spans="1:23" ht="15" customHeight="1" x14ac:dyDescent="0.15">
      <c r="A228" s="13"/>
      <c r="B228" s="14" t="s">
        <v>4</v>
      </c>
      <c r="C228" s="131" t="s">
        <v>293</v>
      </c>
      <c r="D228" s="17">
        <v>154</v>
      </c>
      <c r="E228" s="17">
        <v>31</v>
      </c>
      <c r="F228" s="17">
        <v>18</v>
      </c>
      <c r="G228" s="17">
        <v>26</v>
      </c>
      <c r="H228" s="17">
        <v>23</v>
      </c>
      <c r="I228" s="17">
        <v>16</v>
      </c>
      <c r="J228" s="17">
        <v>5</v>
      </c>
      <c r="K228" s="17">
        <v>15</v>
      </c>
      <c r="L228" s="17">
        <v>9</v>
      </c>
      <c r="M228" s="17">
        <v>5</v>
      </c>
      <c r="N228" s="17">
        <v>6</v>
      </c>
      <c r="O228" s="17">
        <v>5.4121621621621623</v>
      </c>
      <c r="P228" s="17">
        <v>154</v>
      </c>
      <c r="Q228" s="17">
        <v>31</v>
      </c>
      <c r="R228" s="17">
        <v>45</v>
      </c>
      <c r="S228" s="17">
        <v>54</v>
      </c>
      <c r="T228" s="17">
        <v>16</v>
      </c>
      <c r="U228" s="17">
        <v>2</v>
      </c>
      <c r="V228" s="17">
        <v>6</v>
      </c>
      <c r="W228" s="17">
        <v>22.442727415962203</v>
      </c>
    </row>
    <row r="229" spans="1:23" ht="15" customHeight="1" x14ac:dyDescent="0.15">
      <c r="A229" s="13"/>
      <c r="B229" s="14"/>
      <c r="C229" s="131" t="s">
        <v>292</v>
      </c>
      <c r="D229" s="17">
        <v>107</v>
      </c>
      <c r="E229" s="17">
        <v>30</v>
      </c>
      <c r="F229" s="17">
        <v>9</v>
      </c>
      <c r="G229" s="17">
        <v>16</v>
      </c>
      <c r="H229" s="17">
        <v>8</v>
      </c>
      <c r="I229" s="17">
        <v>6</v>
      </c>
      <c r="J229" s="17">
        <v>4</v>
      </c>
      <c r="K229" s="17">
        <v>14</v>
      </c>
      <c r="L229" s="17">
        <v>5</v>
      </c>
      <c r="M229" s="17">
        <v>8</v>
      </c>
      <c r="N229" s="17">
        <v>7</v>
      </c>
      <c r="O229" s="17">
        <v>6.15</v>
      </c>
      <c r="P229" s="17">
        <v>107</v>
      </c>
      <c r="Q229" s="17">
        <v>30</v>
      </c>
      <c r="R229" s="17">
        <v>29</v>
      </c>
      <c r="S229" s="17">
        <v>23</v>
      </c>
      <c r="T229" s="17">
        <v>15</v>
      </c>
      <c r="U229" s="17">
        <v>3</v>
      </c>
      <c r="V229" s="17">
        <v>7</v>
      </c>
      <c r="W229" s="17">
        <v>23.146600592563377</v>
      </c>
    </row>
    <row r="230" spans="1:23" ht="15" customHeight="1" x14ac:dyDescent="0.15">
      <c r="A230" s="13"/>
      <c r="B230" s="14"/>
      <c r="C230" s="131" t="s">
        <v>291</v>
      </c>
      <c r="D230" s="17">
        <v>85</v>
      </c>
      <c r="E230" s="17">
        <v>29</v>
      </c>
      <c r="F230" s="17">
        <v>10</v>
      </c>
      <c r="G230" s="17">
        <v>14</v>
      </c>
      <c r="H230" s="17">
        <v>10</v>
      </c>
      <c r="I230" s="17">
        <v>5</v>
      </c>
      <c r="J230" s="17">
        <v>2</v>
      </c>
      <c r="K230" s="17">
        <v>4</v>
      </c>
      <c r="L230" s="17">
        <v>4</v>
      </c>
      <c r="M230" s="17">
        <v>3</v>
      </c>
      <c r="N230" s="17">
        <v>4</v>
      </c>
      <c r="O230" s="17">
        <v>4.2345679012345681</v>
      </c>
      <c r="P230" s="17">
        <v>85</v>
      </c>
      <c r="Q230" s="17">
        <v>29</v>
      </c>
      <c r="R230" s="17">
        <v>24</v>
      </c>
      <c r="S230" s="17">
        <v>19</v>
      </c>
      <c r="T230" s="17">
        <v>8</v>
      </c>
      <c r="U230" s="17">
        <v>1</v>
      </c>
      <c r="V230" s="17">
        <v>4</v>
      </c>
      <c r="W230" s="17">
        <v>17.381930439727867</v>
      </c>
    </row>
    <row r="231" spans="1:23" ht="15" customHeight="1" x14ac:dyDescent="0.15">
      <c r="A231" s="13"/>
      <c r="B231" s="14"/>
      <c r="C231" s="131" t="s">
        <v>290</v>
      </c>
      <c r="D231" s="17">
        <v>33</v>
      </c>
      <c r="E231" s="17">
        <v>24</v>
      </c>
      <c r="F231" s="17">
        <v>1</v>
      </c>
      <c r="G231" s="17">
        <v>3</v>
      </c>
      <c r="H231" s="17">
        <v>0</v>
      </c>
      <c r="I231" s="17">
        <v>0</v>
      </c>
      <c r="J231" s="17">
        <v>0</v>
      </c>
      <c r="K231" s="17">
        <v>2</v>
      </c>
      <c r="L231" s="17">
        <v>3</v>
      </c>
      <c r="M231" s="17">
        <v>0</v>
      </c>
      <c r="N231" s="17">
        <v>0</v>
      </c>
      <c r="O231" s="17">
        <v>2.4848484848484849</v>
      </c>
      <c r="P231" s="17">
        <v>33</v>
      </c>
      <c r="Q231" s="17">
        <v>24</v>
      </c>
      <c r="R231" s="17">
        <v>4</v>
      </c>
      <c r="S231" s="17">
        <v>4</v>
      </c>
      <c r="T231" s="17">
        <v>1</v>
      </c>
      <c r="U231" s="17">
        <v>0</v>
      </c>
      <c r="V231" s="17">
        <v>0</v>
      </c>
      <c r="W231" s="17">
        <v>7.8074191678310685</v>
      </c>
    </row>
    <row r="232" spans="1:23" ht="15" customHeight="1" x14ac:dyDescent="0.15">
      <c r="A232" s="13"/>
      <c r="B232" s="14"/>
      <c r="C232" s="131" t="s">
        <v>289</v>
      </c>
      <c r="D232" s="17">
        <v>16</v>
      </c>
      <c r="E232" s="17">
        <v>8</v>
      </c>
      <c r="F232" s="17">
        <v>2</v>
      </c>
      <c r="G232" s="17">
        <v>1</v>
      </c>
      <c r="H232" s="17">
        <v>0</v>
      </c>
      <c r="I232" s="17">
        <v>0</v>
      </c>
      <c r="J232" s="17">
        <v>0</v>
      </c>
      <c r="K232" s="17">
        <v>1</v>
      </c>
      <c r="L232" s="17">
        <v>0</v>
      </c>
      <c r="M232" s="17">
        <v>0</v>
      </c>
      <c r="N232" s="17">
        <v>4</v>
      </c>
      <c r="O232" s="17">
        <v>1.4166666666666667</v>
      </c>
      <c r="P232" s="17">
        <v>16</v>
      </c>
      <c r="Q232" s="17">
        <v>8</v>
      </c>
      <c r="R232" s="17">
        <v>3</v>
      </c>
      <c r="S232" s="17">
        <v>0</v>
      </c>
      <c r="T232" s="17">
        <v>1</v>
      </c>
      <c r="U232" s="17">
        <v>0</v>
      </c>
      <c r="V232" s="17">
        <v>4</v>
      </c>
      <c r="W232" s="17">
        <v>5.6600189933523266</v>
      </c>
    </row>
    <row r="233" spans="1:23" ht="15" customHeight="1" x14ac:dyDescent="0.15">
      <c r="A233" s="13"/>
      <c r="B233" s="14"/>
      <c r="C233" s="131" t="s">
        <v>288</v>
      </c>
      <c r="D233" s="17">
        <v>6</v>
      </c>
      <c r="E233" s="17">
        <v>4</v>
      </c>
      <c r="F233" s="17">
        <v>0</v>
      </c>
      <c r="G233" s="17">
        <v>1</v>
      </c>
      <c r="H233" s="17">
        <v>0</v>
      </c>
      <c r="I233" s="17">
        <v>0</v>
      </c>
      <c r="J233" s="17">
        <v>0</v>
      </c>
      <c r="K233" s="17">
        <v>0</v>
      </c>
      <c r="L233" s="17">
        <v>1</v>
      </c>
      <c r="M233" s="17">
        <v>0</v>
      </c>
      <c r="N233" s="17">
        <v>0</v>
      </c>
      <c r="O233" s="17">
        <v>3.1666666666666665</v>
      </c>
      <c r="P233" s="17">
        <v>6</v>
      </c>
      <c r="Q233" s="17">
        <v>4</v>
      </c>
      <c r="R233" s="17">
        <v>1</v>
      </c>
      <c r="S233" s="17">
        <v>0</v>
      </c>
      <c r="T233" s="17">
        <v>0</v>
      </c>
      <c r="U233" s="17">
        <v>1</v>
      </c>
      <c r="V233" s="17">
        <v>0</v>
      </c>
      <c r="W233" s="17">
        <v>18.464052287581698</v>
      </c>
    </row>
    <row r="234" spans="1:23" ht="15" customHeight="1" x14ac:dyDescent="0.15">
      <c r="A234" s="13"/>
      <c r="B234" s="14"/>
      <c r="C234" s="131" t="s">
        <v>287</v>
      </c>
      <c r="D234" s="17">
        <v>12</v>
      </c>
      <c r="E234" s="17">
        <v>7</v>
      </c>
      <c r="F234" s="17">
        <v>0</v>
      </c>
      <c r="G234" s="17">
        <v>1</v>
      </c>
      <c r="H234" s="17">
        <v>1</v>
      </c>
      <c r="I234" s="17">
        <v>0</v>
      </c>
      <c r="J234" s="17">
        <v>0</v>
      </c>
      <c r="K234" s="17">
        <v>0</v>
      </c>
      <c r="L234" s="17">
        <v>0</v>
      </c>
      <c r="M234" s="17">
        <v>1</v>
      </c>
      <c r="N234" s="17">
        <v>2</v>
      </c>
      <c r="O234" s="17">
        <v>3.9</v>
      </c>
      <c r="P234" s="17">
        <v>12</v>
      </c>
      <c r="Q234" s="17">
        <v>7</v>
      </c>
      <c r="R234" s="17">
        <v>0</v>
      </c>
      <c r="S234" s="17">
        <v>2</v>
      </c>
      <c r="T234" s="17">
        <v>1</v>
      </c>
      <c r="U234" s="17">
        <v>0</v>
      </c>
      <c r="V234" s="17">
        <v>2</v>
      </c>
      <c r="W234" s="17">
        <v>11.661092530657749</v>
      </c>
    </row>
    <row r="235" spans="1:23" ht="15" customHeight="1" x14ac:dyDescent="0.15">
      <c r="A235" s="13"/>
      <c r="B235" s="14"/>
      <c r="C235" s="131" t="s">
        <v>286</v>
      </c>
      <c r="D235" s="17">
        <v>6</v>
      </c>
      <c r="E235" s="17">
        <v>5</v>
      </c>
      <c r="F235" s="17">
        <v>0</v>
      </c>
      <c r="G235" s="17">
        <v>0</v>
      </c>
      <c r="H235" s="17">
        <v>0</v>
      </c>
      <c r="I235" s="17">
        <v>0</v>
      </c>
      <c r="J235" s="17">
        <v>1</v>
      </c>
      <c r="K235" s="17">
        <v>0</v>
      </c>
      <c r="L235" s="17">
        <v>0</v>
      </c>
      <c r="M235" s="17">
        <v>0</v>
      </c>
      <c r="N235" s="17">
        <v>0</v>
      </c>
      <c r="O235" s="17">
        <v>1.3333333333333333</v>
      </c>
      <c r="P235" s="17">
        <v>6</v>
      </c>
      <c r="Q235" s="17">
        <v>5</v>
      </c>
      <c r="R235" s="17">
        <v>0</v>
      </c>
      <c r="S235" s="17">
        <v>1</v>
      </c>
      <c r="T235" s="17">
        <v>0</v>
      </c>
      <c r="U235" s="17">
        <v>0</v>
      </c>
      <c r="V235" s="17">
        <v>0</v>
      </c>
      <c r="W235" s="17">
        <v>5.333333333333333</v>
      </c>
    </row>
    <row r="236" spans="1:23" ht="15" customHeight="1" x14ac:dyDescent="0.15">
      <c r="A236" s="13"/>
      <c r="B236" s="14"/>
      <c r="C236" s="131" t="s">
        <v>285</v>
      </c>
      <c r="D236" s="17">
        <v>20</v>
      </c>
      <c r="E236" s="17">
        <v>19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1</v>
      </c>
      <c r="L236" s="17">
        <v>0</v>
      </c>
      <c r="M236" s="17">
        <v>0</v>
      </c>
      <c r="N236" s="17">
        <v>0</v>
      </c>
      <c r="O236" s="17">
        <v>0.7</v>
      </c>
      <c r="P236" s="17">
        <v>20</v>
      </c>
      <c r="Q236" s="17">
        <v>19</v>
      </c>
      <c r="R236" s="17">
        <v>0</v>
      </c>
      <c r="S236" s="17">
        <v>1</v>
      </c>
      <c r="T236" s="17">
        <v>0</v>
      </c>
      <c r="U236" s="17">
        <v>0</v>
      </c>
      <c r="V236" s="17">
        <v>0</v>
      </c>
      <c r="W236" s="17">
        <v>2.258064516129032</v>
      </c>
    </row>
    <row r="237" spans="1:23" ht="15" customHeight="1" x14ac:dyDescent="0.15">
      <c r="A237" s="13"/>
      <c r="B237" s="14"/>
      <c r="C237" s="129" t="s">
        <v>284</v>
      </c>
      <c r="D237" s="17">
        <v>408</v>
      </c>
      <c r="E237" s="17">
        <v>137</v>
      </c>
      <c r="F237" s="17">
        <v>32</v>
      </c>
      <c r="G237" s="17">
        <v>47</v>
      </c>
      <c r="H237" s="17">
        <v>41</v>
      </c>
      <c r="I237" s="17">
        <v>16</v>
      </c>
      <c r="J237" s="17">
        <v>20</v>
      </c>
      <c r="K237" s="17">
        <v>30</v>
      </c>
      <c r="L237" s="17">
        <v>19</v>
      </c>
      <c r="M237" s="17">
        <v>21</v>
      </c>
      <c r="N237" s="17">
        <v>45</v>
      </c>
      <c r="O237" s="17">
        <v>5.4077134986225897</v>
      </c>
      <c r="P237" s="17">
        <v>408</v>
      </c>
      <c r="Q237" s="17">
        <v>137</v>
      </c>
      <c r="R237" s="17">
        <v>89</v>
      </c>
      <c r="S237" s="17">
        <v>88</v>
      </c>
      <c r="T237" s="17">
        <v>38</v>
      </c>
      <c r="U237" s="17">
        <v>11</v>
      </c>
      <c r="V237" s="17">
        <v>45</v>
      </c>
      <c r="W237" s="17">
        <v>19.281830234323564</v>
      </c>
    </row>
    <row r="238" spans="1:23" ht="15" customHeight="1" x14ac:dyDescent="0.15">
      <c r="A238" s="13"/>
      <c r="B238" s="281" t="s">
        <v>5</v>
      </c>
      <c r="C238" s="53" t="s">
        <v>90</v>
      </c>
      <c r="D238" s="17">
        <v>994</v>
      </c>
      <c r="E238" s="17">
        <v>603</v>
      </c>
      <c r="F238" s="17">
        <v>52</v>
      </c>
      <c r="G238" s="17">
        <v>64</v>
      </c>
      <c r="H238" s="17">
        <v>55</v>
      </c>
      <c r="I238" s="17">
        <v>35</v>
      </c>
      <c r="J238" s="17">
        <v>31</v>
      </c>
      <c r="K238" s="17">
        <v>50</v>
      </c>
      <c r="L238" s="17">
        <v>22</v>
      </c>
      <c r="M238" s="17">
        <v>32</v>
      </c>
      <c r="N238" s="17">
        <v>50</v>
      </c>
      <c r="O238" s="17">
        <v>2.9788135593220337</v>
      </c>
      <c r="P238" s="17">
        <v>994</v>
      </c>
      <c r="Q238" s="17">
        <v>603</v>
      </c>
      <c r="R238" s="17">
        <v>152</v>
      </c>
      <c r="S238" s="17">
        <v>125</v>
      </c>
      <c r="T238" s="17">
        <v>48</v>
      </c>
      <c r="U238" s="17">
        <v>15</v>
      </c>
      <c r="V238" s="17">
        <v>51</v>
      </c>
      <c r="W238" s="17">
        <v>10.364249628145442</v>
      </c>
    </row>
    <row r="239" spans="1:23" ht="15" customHeight="1" x14ac:dyDescent="0.15">
      <c r="A239" s="13"/>
      <c r="B239" s="282"/>
      <c r="C239" s="132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</row>
    <row r="240" spans="1:23" ht="15" customHeight="1" x14ac:dyDescent="0.15">
      <c r="A240" s="13"/>
      <c r="B240" s="282"/>
      <c r="C240" s="131" t="s">
        <v>293</v>
      </c>
      <c r="D240" s="17">
        <v>49</v>
      </c>
      <c r="E240" s="17">
        <v>19</v>
      </c>
      <c r="F240" s="17">
        <v>2</v>
      </c>
      <c r="G240" s="17">
        <v>9</v>
      </c>
      <c r="H240" s="17">
        <v>7</v>
      </c>
      <c r="I240" s="17">
        <v>3</v>
      </c>
      <c r="J240" s="17">
        <v>4</v>
      </c>
      <c r="K240" s="17">
        <v>2</v>
      </c>
      <c r="L240" s="17">
        <v>2</v>
      </c>
      <c r="M240" s="17">
        <v>0</v>
      </c>
      <c r="N240" s="17">
        <v>1</v>
      </c>
      <c r="O240" s="17">
        <v>3.3541666666666665</v>
      </c>
      <c r="P240" s="17">
        <v>49</v>
      </c>
      <c r="Q240" s="17">
        <v>19</v>
      </c>
      <c r="R240" s="17">
        <v>11</v>
      </c>
      <c r="S240" s="17">
        <v>14</v>
      </c>
      <c r="T240" s="17">
        <v>4</v>
      </c>
      <c r="U240" s="17">
        <v>0</v>
      </c>
      <c r="V240" s="17">
        <v>1</v>
      </c>
      <c r="W240" s="17">
        <v>16.713079387393957</v>
      </c>
    </row>
    <row r="241" spans="1:23" ht="15" customHeight="1" x14ac:dyDescent="0.15">
      <c r="A241" s="13"/>
      <c r="B241" s="282"/>
      <c r="C241" s="131" t="s">
        <v>292</v>
      </c>
      <c r="D241" s="17">
        <v>78</v>
      </c>
      <c r="E241" s="17">
        <v>32</v>
      </c>
      <c r="F241" s="17">
        <v>5</v>
      </c>
      <c r="G241" s="17">
        <v>6</v>
      </c>
      <c r="H241" s="17">
        <v>7</v>
      </c>
      <c r="I241" s="17">
        <v>5</v>
      </c>
      <c r="J241" s="17">
        <v>7</v>
      </c>
      <c r="K241" s="17">
        <v>6</v>
      </c>
      <c r="L241" s="17">
        <v>1</v>
      </c>
      <c r="M241" s="17">
        <v>6</v>
      </c>
      <c r="N241" s="17">
        <v>3</v>
      </c>
      <c r="O241" s="17">
        <v>5.3066666666666666</v>
      </c>
      <c r="P241" s="17">
        <v>78</v>
      </c>
      <c r="Q241" s="17">
        <v>32</v>
      </c>
      <c r="R241" s="17">
        <v>19</v>
      </c>
      <c r="S241" s="17">
        <v>15</v>
      </c>
      <c r="T241" s="17">
        <v>7</v>
      </c>
      <c r="U241" s="17">
        <v>2</v>
      </c>
      <c r="V241" s="17">
        <v>3</v>
      </c>
      <c r="W241" s="17">
        <v>17.431530687767367</v>
      </c>
    </row>
    <row r="242" spans="1:23" ht="15" customHeight="1" x14ac:dyDescent="0.15">
      <c r="A242" s="13"/>
      <c r="B242" s="282"/>
      <c r="C242" s="131" t="s">
        <v>291</v>
      </c>
      <c r="D242" s="17">
        <v>125</v>
      </c>
      <c r="E242" s="17">
        <v>61</v>
      </c>
      <c r="F242" s="17">
        <v>11</v>
      </c>
      <c r="G242" s="17">
        <v>10</v>
      </c>
      <c r="H242" s="17">
        <v>13</v>
      </c>
      <c r="I242" s="17">
        <v>8</v>
      </c>
      <c r="J242" s="17">
        <v>5</v>
      </c>
      <c r="K242" s="17">
        <v>4</v>
      </c>
      <c r="L242" s="17">
        <v>4</v>
      </c>
      <c r="M242" s="17">
        <v>3</v>
      </c>
      <c r="N242" s="17">
        <v>6</v>
      </c>
      <c r="O242" s="17">
        <v>3.1428571428571428</v>
      </c>
      <c r="P242" s="17">
        <v>125</v>
      </c>
      <c r="Q242" s="17">
        <v>61</v>
      </c>
      <c r="R242" s="17">
        <v>30</v>
      </c>
      <c r="S242" s="17">
        <v>21</v>
      </c>
      <c r="T242" s="17">
        <v>6</v>
      </c>
      <c r="U242" s="17">
        <v>1</v>
      </c>
      <c r="V242" s="17">
        <v>6</v>
      </c>
      <c r="W242" s="17">
        <v>11.091995282244765</v>
      </c>
    </row>
    <row r="243" spans="1:23" ht="15" customHeight="1" x14ac:dyDescent="0.15">
      <c r="A243" s="13"/>
      <c r="B243" s="128"/>
      <c r="C243" s="131" t="s">
        <v>290</v>
      </c>
      <c r="D243" s="17">
        <v>103</v>
      </c>
      <c r="E243" s="17">
        <v>66</v>
      </c>
      <c r="F243" s="17">
        <v>6</v>
      </c>
      <c r="G243" s="17">
        <v>6</v>
      </c>
      <c r="H243" s="17">
        <v>6</v>
      </c>
      <c r="I243" s="17">
        <v>2</v>
      </c>
      <c r="J243" s="17">
        <v>0</v>
      </c>
      <c r="K243" s="17">
        <v>7</v>
      </c>
      <c r="L243" s="17">
        <v>4</v>
      </c>
      <c r="M243" s="17">
        <v>4</v>
      </c>
      <c r="N243" s="17">
        <v>2</v>
      </c>
      <c r="O243" s="17">
        <v>3.3366336633663365</v>
      </c>
      <c r="P243" s="17">
        <v>103</v>
      </c>
      <c r="Q243" s="17">
        <v>66</v>
      </c>
      <c r="R243" s="17">
        <v>16</v>
      </c>
      <c r="S243" s="17">
        <v>11</v>
      </c>
      <c r="T243" s="17">
        <v>4</v>
      </c>
      <c r="U243" s="17">
        <v>4</v>
      </c>
      <c r="V243" s="17">
        <v>2</v>
      </c>
      <c r="W243" s="17">
        <v>10.964051582968471</v>
      </c>
    </row>
    <row r="244" spans="1:23" ht="15" customHeight="1" x14ac:dyDescent="0.15">
      <c r="A244" s="13"/>
      <c r="B244" s="128"/>
      <c r="C244" s="131" t="s">
        <v>289</v>
      </c>
      <c r="D244" s="17">
        <v>68</v>
      </c>
      <c r="E244" s="17">
        <v>58</v>
      </c>
      <c r="F244" s="17">
        <v>3</v>
      </c>
      <c r="G244" s="17">
        <v>2</v>
      </c>
      <c r="H244" s="17">
        <v>0</v>
      </c>
      <c r="I244" s="17">
        <v>0</v>
      </c>
      <c r="J244" s="17">
        <v>1</v>
      </c>
      <c r="K244" s="17">
        <v>2</v>
      </c>
      <c r="L244" s="17">
        <v>0</v>
      </c>
      <c r="M244" s="17">
        <v>1</v>
      </c>
      <c r="N244" s="17">
        <v>1</v>
      </c>
      <c r="O244" s="17">
        <v>0.94029850746268662</v>
      </c>
      <c r="P244" s="17">
        <v>68</v>
      </c>
      <c r="Q244" s="17">
        <v>58</v>
      </c>
      <c r="R244" s="17">
        <v>6</v>
      </c>
      <c r="S244" s="17">
        <v>0</v>
      </c>
      <c r="T244" s="17">
        <v>2</v>
      </c>
      <c r="U244" s="17">
        <v>1</v>
      </c>
      <c r="V244" s="17">
        <v>1</v>
      </c>
      <c r="W244" s="17">
        <v>4.2129682224134957</v>
      </c>
    </row>
    <row r="245" spans="1:23" ht="15" customHeight="1" x14ac:dyDescent="0.15">
      <c r="A245" s="13"/>
      <c r="B245" s="128"/>
      <c r="C245" s="131" t="s">
        <v>288</v>
      </c>
      <c r="D245" s="17">
        <v>45</v>
      </c>
      <c r="E245" s="17">
        <v>39</v>
      </c>
      <c r="F245" s="17">
        <v>0</v>
      </c>
      <c r="G245" s="17">
        <v>1</v>
      </c>
      <c r="H245" s="17">
        <v>0</v>
      </c>
      <c r="I245" s="17">
        <v>1</v>
      </c>
      <c r="J245" s="17">
        <v>0</v>
      </c>
      <c r="K245" s="17">
        <v>1</v>
      </c>
      <c r="L245" s="17">
        <v>0</v>
      </c>
      <c r="M245" s="17">
        <v>1</v>
      </c>
      <c r="N245" s="17">
        <v>2</v>
      </c>
      <c r="O245" s="17">
        <v>1.8372093023255813</v>
      </c>
      <c r="P245" s="17">
        <v>45</v>
      </c>
      <c r="Q245" s="17">
        <v>39</v>
      </c>
      <c r="R245" s="17">
        <v>1</v>
      </c>
      <c r="S245" s="17">
        <v>2</v>
      </c>
      <c r="T245" s="17">
        <v>0</v>
      </c>
      <c r="U245" s="17">
        <v>1</v>
      </c>
      <c r="V245" s="17">
        <v>2</v>
      </c>
      <c r="W245" s="17">
        <v>4.1554483039854384</v>
      </c>
    </row>
    <row r="246" spans="1:23" ht="15" customHeight="1" x14ac:dyDescent="0.15">
      <c r="A246" s="13"/>
      <c r="B246" s="128"/>
      <c r="C246" s="131" t="s">
        <v>287</v>
      </c>
      <c r="D246" s="17">
        <v>33</v>
      </c>
      <c r="E246" s="17">
        <v>30</v>
      </c>
      <c r="F246" s="17">
        <v>1</v>
      </c>
      <c r="G246" s="17">
        <v>0</v>
      </c>
      <c r="H246" s="17">
        <v>0</v>
      </c>
      <c r="I246" s="17">
        <v>1</v>
      </c>
      <c r="J246" s="17">
        <v>0</v>
      </c>
      <c r="K246" s="17">
        <v>1</v>
      </c>
      <c r="L246" s="17">
        <v>0</v>
      </c>
      <c r="M246" s="17">
        <v>0</v>
      </c>
      <c r="N246" s="17">
        <v>0</v>
      </c>
      <c r="O246" s="17">
        <v>0.60606060606060608</v>
      </c>
      <c r="P246" s="17">
        <v>33</v>
      </c>
      <c r="Q246" s="17">
        <v>30</v>
      </c>
      <c r="R246" s="17">
        <v>2</v>
      </c>
      <c r="S246" s="17">
        <v>1</v>
      </c>
      <c r="T246" s="17">
        <v>0</v>
      </c>
      <c r="U246" s="17">
        <v>0</v>
      </c>
      <c r="V246" s="17">
        <v>0</v>
      </c>
      <c r="W246" s="17">
        <v>1.3173400673400673</v>
      </c>
    </row>
    <row r="247" spans="1:23" ht="15" customHeight="1" x14ac:dyDescent="0.15">
      <c r="A247" s="13"/>
      <c r="B247" s="128"/>
      <c r="C247" s="131" t="s">
        <v>286</v>
      </c>
      <c r="D247" s="17">
        <v>6</v>
      </c>
      <c r="E247" s="17">
        <v>6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6</v>
      </c>
      <c r="Q247" s="17">
        <v>6</v>
      </c>
      <c r="R247" s="17">
        <v>0</v>
      </c>
      <c r="S247" s="17">
        <v>0</v>
      </c>
      <c r="T247" s="17">
        <v>0</v>
      </c>
      <c r="U247" s="17">
        <v>0</v>
      </c>
      <c r="V247" s="17">
        <v>0</v>
      </c>
      <c r="W247" s="17">
        <v>0</v>
      </c>
    </row>
    <row r="248" spans="1:23" ht="15" customHeight="1" x14ac:dyDescent="0.15">
      <c r="A248" s="13"/>
      <c r="B248" s="128"/>
      <c r="C248" s="131" t="s">
        <v>285</v>
      </c>
      <c r="D248" s="17">
        <v>10</v>
      </c>
      <c r="E248" s="17">
        <v>10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10</v>
      </c>
      <c r="Q248" s="17">
        <v>10</v>
      </c>
      <c r="R248" s="17">
        <v>0</v>
      </c>
      <c r="S248" s="17">
        <v>0</v>
      </c>
      <c r="T248" s="17">
        <v>0</v>
      </c>
      <c r="U248" s="17">
        <v>0</v>
      </c>
      <c r="V248" s="17">
        <v>0</v>
      </c>
      <c r="W248" s="17">
        <v>0</v>
      </c>
    </row>
    <row r="249" spans="1:23" ht="15" customHeight="1" x14ac:dyDescent="0.15">
      <c r="A249" s="130"/>
      <c r="B249" s="77"/>
      <c r="C249" s="129" t="s">
        <v>284</v>
      </c>
      <c r="D249" s="17">
        <v>477</v>
      </c>
      <c r="E249" s="17">
        <v>282</v>
      </c>
      <c r="F249" s="17">
        <v>24</v>
      </c>
      <c r="G249" s="17">
        <v>30</v>
      </c>
      <c r="H249" s="17">
        <v>22</v>
      </c>
      <c r="I249" s="17">
        <v>15</v>
      </c>
      <c r="J249" s="17">
        <v>14</v>
      </c>
      <c r="K249" s="17">
        <v>27</v>
      </c>
      <c r="L249" s="17">
        <v>11</v>
      </c>
      <c r="M249" s="17">
        <v>17</v>
      </c>
      <c r="N249" s="17">
        <v>35</v>
      </c>
      <c r="O249" s="17">
        <v>3.1221719457013575</v>
      </c>
      <c r="P249" s="17">
        <v>477</v>
      </c>
      <c r="Q249" s="17">
        <v>282</v>
      </c>
      <c r="R249" s="17">
        <v>67</v>
      </c>
      <c r="S249" s="17">
        <v>61</v>
      </c>
      <c r="T249" s="17">
        <v>25</v>
      </c>
      <c r="U249" s="17">
        <v>6</v>
      </c>
      <c r="V249" s="17">
        <v>36</v>
      </c>
      <c r="W249" s="17">
        <v>10.730505143994213</v>
      </c>
    </row>
    <row r="250" spans="1:23" ht="15" customHeight="1" x14ac:dyDescent="0.15">
      <c r="A250" s="10" t="s">
        <v>481</v>
      </c>
      <c r="B250" s="24" t="s">
        <v>7</v>
      </c>
      <c r="C250" s="53" t="s">
        <v>90</v>
      </c>
      <c r="D250" s="17">
        <v>1238</v>
      </c>
      <c r="E250" s="17">
        <v>1018</v>
      </c>
      <c r="F250" s="17">
        <v>27</v>
      </c>
      <c r="G250" s="17">
        <v>32</v>
      </c>
      <c r="H250" s="17">
        <v>21</v>
      </c>
      <c r="I250" s="17">
        <v>15</v>
      </c>
      <c r="J250" s="17">
        <v>9</v>
      </c>
      <c r="K250" s="17">
        <v>23</v>
      </c>
      <c r="L250" s="17">
        <v>12</v>
      </c>
      <c r="M250" s="17">
        <v>23</v>
      </c>
      <c r="N250" s="17">
        <v>58</v>
      </c>
      <c r="O250" s="17">
        <v>1.3347457627118644</v>
      </c>
      <c r="P250" s="17">
        <v>1238</v>
      </c>
      <c r="Q250" s="17">
        <v>1016</v>
      </c>
      <c r="R250" s="17">
        <v>99</v>
      </c>
      <c r="S250" s="17">
        <v>44</v>
      </c>
      <c r="T250" s="17">
        <v>16</v>
      </c>
      <c r="U250" s="17">
        <v>3</v>
      </c>
      <c r="V250" s="17">
        <v>60</v>
      </c>
      <c r="W250" s="17">
        <v>2.9097583373133578</v>
      </c>
    </row>
    <row r="251" spans="1:23" ht="15" customHeight="1" x14ac:dyDescent="0.15">
      <c r="A251" s="13" t="s">
        <v>480</v>
      </c>
      <c r="B251" s="25" t="s">
        <v>8</v>
      </c>
      <c r="C251" s="132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1:23" ht="15" customHeight="1" x14ac:dyDescent="0.15">
      <c r="A252" s="32" t="s">
        <v>479</v>
      </c>
      <c r="B252" s="25" t="s">
        <v>9</v>
      </c>
      <c r="C252" s="131" t="s">
        <v>478</v>
      </c>
      <c r="D252" s="17">
        <v>19</v>
      </c>
      <c r="E252" s="17">
        <v>7</v>
      </c>
      <c r="F252" s="17">
        <v>1</v>
      </c>
      <c r="G252" s="17">
        <v>1</v>
      </c>
      <c r="H252" s="17">
        <v>2</v>
      </c>
      <c r="I252" s="17">
        <v>0</v>
      </c>
      <c r="J252" s="17">
        <v>2</v>
      </c>
      <c r="K252" s="17">
        <v>3</v>
      </c>
      <c r="L252" s="17">
        <v>1</v>
      </c>
      <c r="M252" s="17">
        <v>0</v>
      </c>
      <c r="N252" s="17">
        <v>2</v>
      </c>
      <c r="O252" s="17">
        <v>4.5294117647058822</v>
      </c>
      <c r="P252" s="17">
        <v>19</v>
      </c>
      <c r="Q252" s="17">
        <v>7</v>
      </c>
      <c r="R252" s="17">
        <v>4</v>
      </c>
      <c r="S252" s="17">
        <v>6</v>
      </c>
      <c r="T252" s="17">
        <v>0</v>
      </c>
      <c r="U252" s="17">
        <v>0</v>
      </c>
      <c r="V252" s="17">
        <v>2</v>
      </c>
      <c r="W252" s="17">
        <v>12.698930914964265</v>
      </c>
    </row>
    <row r="253" spans="1:23" ht="15" customHeight="1" x14ac:dyDescent="0.15">
      <c r="A253" s="13"/>
      <c r="B253" s="25" t="s">
        <v>10</v>
      </c>
      <c r="C253" s="131" t="s">
        <v>477</v>
      </c>
      <c r="D253" s="17">
        <v>33</v>
      </c>
      <c r="E253" s="17">
        <v>17</v>
      </c>
      <c r="F253" s="17">
        <v>1</v>
      </c>
      <c r="G253" s="17">
        <v>4</v>
      </c>
      <c r="H253" s="17">
        <v>2</v>
      </c>
      <c r="I253" s="17">
        <v>2</v>
      </c>
      <c r="J253" s="17">
        <v>2</v>
      </c>
      <c r="K253" s="17">
        <v>0</v>
      </c>
      <c r="L253" s="17">
        <v>1</v>
      </c>
      <c r="M253" s="17">
        <v>2</v>
      </c>
      <c r="N253" s="17">
        <v>2</v>
      </c>
      <c r="O253" s="17">
        <v>5</v>
      </c>
      <c r="P253" s="17">
        <v>33</v>
      </c>
      <c r="Q253" s="17">
        <v>17</v>
      </c>
      <c r="R253" s="17">
        <v>9</v>
      </c>
      <c r="S253" s="17">
        <v>3</v>
      </c>
      <c r="T253" s="17">
        <v>1</v>
      </c>
      <c r="U253" s="17">
        <v>1</v>
      </c>
      <c r="V253" s="17">
        <v>2</v>
      </c>
      <c r="W253" s="17">
        <v>10.520782414832004</v>
      </c>
    </row>
    <row r="254" spans="1:23" ht="15" customHeight="1" x14ac:dyDescent="0.15">
      <c r="A254" s="13"/>
      <c r="B254" s="25"/>
      <c r="C254" s="131" t="s">
        <v>476</v>
      </c>
      <c r="D254" s="17">
        <v>56</v>
      </c>
      <c r="E254" s="17">
        <v>40</v>
      </c>
      <c r="F254" s="17">
        <v>2</v>
      </c>
      <c r="G254" s="17">
        <v>3</v>
      </c>
      <c r="H254" s="17">
        <v>1</v>
      </c>
      <c r="I254" s="17">
        <v>3</v>
      </c>
      <c r="J254" s="17">
        <v>1</v>
      </c>
      <c r="K254" s="17">
        <v>3</v>
      </c>
      <c r="L254" s="17">
        <v>1</v>
      </c>
      <c r="M254" s="17">
        <v>1</v>
      </c>
      <c r="N254" s="17">
        <v>1</v>
      </c>
      <c r="O254" s="17">
        <v>2.1090909090909089</v>
      </c>
      <c r="P254" s="17">
        <v>56</v>
      </c>
      <c r="Q254" s="17">
        <v>40</v>
      </c>
      <c r="R254" s="17">
        <v>8</v>
      </c>
      <c r="S254" s="17">
        <v>7</v>
      </c>
      <c r="T254" s="17">
        <v>0</v>
      </c>
      <c r="U254" s="17">
        <v>0</v>
      </c>
      <c r="V254" s="17">
        <v>1</v>
      </c>
      <c r="W254" s="17">
        <v>5.1614817696177049</v>
      </c>
    </row>
    <row r="255" spans="1:23" ht="15" customHeight="1" x14ac:dyDescent="0.15">
      <c r="A255" s="13"/>
      <c r="B255" s="25"/>
      <c r="C255" s="131" t="s">
        <v>475</v>
      </c>
      <c r="D255" s="17">
        <v>72</v>
      </c>
      <c r="E255" s="17">
        <v>51</v>
      </c>
      <c r="F255" s="17">
        <v>4</v>
      </c>
      <c r="G255" s="17">
        <v>3</v>
      </c>
      <c r="H255" s="17">
        <v>2</v>
      </c>
      <c r="I255" s="17">
        <v>0</v>
      </c>
      <c r="J255" s="17">
        <v>0</v>
      </c>
      <c r="K255" s="17">
        <v>4</v>
      </c>
      <c r="L255" s="17">
        <v>1</v>
      </c>
      <c r="M255" s="17">
        <v>4</v>
      </c>
      <c r="N255" s="17">
        <v>3</v>
      </c>
      <c r="O255" s="17">
        <v>2.8405797101449277</v>
      </c>
      <c r="P255" s="17">
        <v>72</v>
      </c>
      <c r="Q255" s="17">
        <v>51</v>
      </c>
      <c r="R255" s="17">
        <v>11</v>
      </c>
      <c r="S255" s="17">
        <v>4</v>
      </c>
      <c r="T255" s="17">
        <v>3</v>
      </c>
      <c r="U255" s="17">
        <v>0</v>
      </c>
      <c r="V255" s="17">
        <v>3</v>
      </c>
      <c r="W255" s="17">
        <v>6.2633401609078945</v>
      </c>
    </row>
    <row r="256" spans="1:23" ht="15" customHeight="1" x14ac:dyDescent="0.15">
      <c r="A256" s="13"/>
      <c r="B256" s="25"/>
      <c r="C256" s="131" t="s">
        <v>474</v>
      </c>
      <c r="D256" s="17">
        <v>81</v>
      </c>
      <c r="E256" s="17">
        <v>61</v>
      </c>
      <c r="F256" s="17">
        <v>4</v>
      </c>
      <c r="G256" s="17">
        <v>2</v>
      </c>
      <c r="H256" s="17">
        <v>0</v>
      </c>
      <c r="I256" s="17">
        <v>1</v>
      </c>
      <c r="J256" s="17">
        <v>0</v>
      </c>
      <c r="K256" s="17">
        <v>2</v>
      </c>
      <c r="L256" s="17">
        <v>2</v>
      </c>
      <c r="M256" s="17">
        <v>5</v>
      </c>
      <c r="N256" s="17">
        <v>4</v>
      </c>
      <c r="O256" s="17">
        <v>3.051948051948052</v>
      </c>
      <c r="P256" s="17">
        <v>81</v>
      </c>
      <c r="Q256" s="17">
        <v>61</v>
      </c>
      <c r="R256" s="17">
        <v>7</v>
      </c>
      <c r="S256" s="17">
        <v>5</v>
      </c>
      <c r="T256" s="17">
        <v>2</v>
      </c>
      <c r="U256" s="17">
        <v>2</v>
      </c>
      <c r="V256" s="17">
        <v>4</v>
      </c>
      <c r="W256" s="17">
        <v>6.2087878400366003</v>
      </c>
    </row>
    <row r="257" spans="1:23" ht="15" customHeight="1" x14ac:dyDescent="0.15">
      <c r="A257" s="13"/>
      <c r="B257" s="25"/>
      <c r="C257" s="131" t="s">
        <v>473</v>
      </c>
      <c r="D257" s="17">
        <v>66</v>
      </c>
      <c r="E257" s="17">
        <v>56</v>
      </c>
      <c r="F257" s="17">
        <v>1</v>
      </c>
      <c r="G257" s="17">
        <v>1</v>
      </c>
      <c r="H257" s="17">
        <v>1</v>
      </c>
      <c r="I257" s="17">
        <v>1</v>
      </c>
      <c r="J257" s="17">
        <v>1</v>
      </c>
      <c r="K257" s="17">
        <v>1</v>
      </c>
      <c r="L257" s="17">
        <v>0</v>
      </c>
      <c r="M257" s="17">
        <v>4</v>
      </c>
      <c r="N257" s="17">
        <v>0</v>
      </c>
      <c r="O257" s="17">
        <v>2.1969696969696968</v>
      </c>
      <c r="P257" s="17">
        <v>66</v>
      </c>
      <c r="Q257" s="17">
        <v>56</v>
      </c>
      <c r="R257" s="17">
        <v>6</v>
      </c>
      <c r="S257" s="17">
        <v>2</v>
      </c>
      <c r="T257" s="17">
        <v>2</v>
      </c>
      <c r="U257" s="17">
        <v>0</v>
      </c>
      <c r="V257" s="17">
        <v>0</v>
      </c>
      <c r="W257" s="17">
        <v>3.7775879481255155</v>
      </c>
    </row>
    <row r="258" spans="1:23" ht="15" customHeight="1" x14ac:dyDescent="0.15">
      <c r="A258" s="13"/>
      <c r="B258" s="25"/>
      <c r="C258" s="131" t="s">
        <v>472</v>
      </c>
      <c r="D258" s="17">
        <v>80</v>
      </c>
      <c r="E258" s="17">
        <v>71</v>
      </c>
      <c r="F258" s="17">
        <v>2</v>
      </c>
      <c r="G258" s="17">
        <v>0</v>
      </c>
      <c r="H258" s="17">
        <v>0</v>
      </c>
      <c r="I258" s="17">
        <v>0</v>
      </c>
      <c r="J258" s="17">
        <v>1</v>
      </c>
      <c r="K258" s="17">
        <v>1</v>
      </c>
      <c r="L258" s="17">
        <v>0</v>
      </c>
      <c r="M258" s="17">
        <v>1</v>
      </c>
      <c r="N258" s="17">
        <v>4</v>
      </c>
      <c r="O258" s="17">
        <v>0.63157894736842102</v>
      </c>
      <c r="P258" s="17">
        <v>80</v>
      </c>
      <c r="Q258" s="17">
        <v>71</v>
      </c>
      <c r="R258" s="17">
        <v>2</v>
      </c>
      <c r="S258" s="17">
        <v>2</v>
      </c>
      <c r="T258" s="17">
        <v>1</v>
      </c>
      <c r="U258" s="17">
        <v>0</v>
      </c>
      <c r="V258" s="17">
        <v>4</v>
      </c>
      <c r="W258" s="17">
        <v>1.5537619244078842</v>
      </c>
    </row>
    <row r="259" spans="1:23" ht="15" customHeight="1" x14ac:dyDescent="0.15">
      <c r="A259" s="13"/>
      <c r="B259" s="25"/>
      <c r="C259" s="131" t="s">
        <v>471</v>
      </c>
      <c r="D259" s="17">
        <v>184</v>
      </c>
      <c r="E259" s="17">
        <v>167</v>
      </c>
      <c r="F259" s="17">
        <v>1</v>
      </c>
      <c r="G259" s="17">
        <v>0</v>
      </c>
      <c r="H259" s="17">
        <v>0</v>
      </c>
      <c r="I259" s="17">
        <v>0</v>
      </c>
      <c r="J259" s="17">
        <v>0</v>
      </c>
      <c r="K259" s="17">
        <v>1</v>
      </c>
      <c r="L259" s="17">
        <v>0</v>
      </c>
      <c r="M259" s="17">
        <v>1</v>
      </c>
      <c r="N259" s="17">
        <v>14</v>
      </c>
      <c r="O259" s="17">
        <v>0.26470588235294118</v>
      </c>
      <c r="P259" s="17">
        <v>184</v>
      </c>
      <c r="Q259" s="17">
        <v>167</v>
      </c>
      <c r="R259" s="17">
        <v>2</v>
      </c>
      <c r="S259" s="17">
        <v>0</v>
      </c>
      <c r="T259" s="17">
        <v>1</v>
      </c>
      <c r="U259" s="17">
        <v>0</v>
      </c>
      <c r="V259" s="17">
        <v>14</v>
      </c>
      <c r="W259" s="17">
        <v>0.41145347027699969</v>
      </c>
    </row>
    <row r="260" spans="1:23" ht="15" customHeight="1" x14ac:dyDescent="0.15">
      <c r="A260" s="13"/>
      <c r="B260" s="25"/>
      <c r="C260" s="131" t="s">
        <v>470</v>
      </c>
      <c r="D260" s="17">
        <v>93</v>
      </c>
      <c r="E260" s="17">
        <v>87</v>
      </c>
      <c r="F260" s="17">
        <v>1</v>
      </c>
      <c r="G260" s="17">
        <v>0</v>
      </c>
      <c r="H260" s="17">
        <v>1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4</v>
      </c>
      <c r="O260" s="17">
        <v>5.6179775280898875E-2</v>
      </c>
      <c r="P260" s="17">
        <v>93</v>
      </c>
      <c r="Q260" s="17">
        <v>87</v>
      </c>
      <c r="R260" s="17">
        <v>2</v>
      </c>
      <c r="S260" s="17">
        <v>0</v>
      </c>
      <c r="T260" s="17">
        <v>0</v>
      </c>
      <c r="U260" s="17">
        <v>0</v>
      </c>
      <c r="V260" s="17">
        <v>4</v>
      </c>
      <c r="W260" s="17">
        <v>0.17893324211246481</v>
      </c>
    </row>
    <row r="261" spans="1:23" ht="15" customHeight="1" x14ac:dyDescent="0.15">
      <c r="A261" s="13"/>
      <c r="B261" s="25"/>
      <c r="C261" s="131" t="s">
        <v>469</v>
      </c>
      <c r="D261" s="17">
        <v>159</v>
      </c>
      <c r="E261" s="17">
        <v>154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5</v>
      </c>
      <c r="O261" s="17">
        <v>0</v>
      </c>
      <c r="P261" s="17">
        <v>159</v>
      </c>
      <c r="Q261" s="17">
        <v>154</v>
      </c>
      <c r="R261" s="17">
        <v>0</v>
      </c>
      <c r="S261" s="17">
        <v>0</v>
      </c>
      <c r="T261" s="17">
        <v>0</v>
      </c>
      <c r="U261" s="17">
        <v>0</v>
      </c>
      <c r="V261" s="17">
        <v>5</v>
      </c>
      <c r="W261" s="17">
        <v>0</v>
      </c>
    </row>
    <row r="262" spans="1:23" ht="15" customHeight="1" x14ac:dyDescent="0.15">
      <c r="A262" s="13"/>
      <c r="B262" s="26"/>
      <c r="C262" s="129" t="s">
        <v>284</v>
      </c>
      <c r="D262" s="17">
        <v>395</v>
      </c>
      <c r="E262" s="17">
        <v>307</v>
      </c>
      <c r="F262" s="17">
        <v>10</v>
      </c>
      <c r="G262" s="17">
        <v>18</v>
      </c>
      <c r="H262" s="17">
        <v>12</v>
      </c>
      <c r="I262" s="17">
        <v>8</v>
      </c>
      <c r="J262" s="17">
        <v>2</v>
      </c>
      <c r="K262" s="17">
        <v>8</v>
      </c>
      <c r="L262" s="17">
        <v>6</v>
      </c>
      <c r="M262" s="17">
        <v>5</v>
      </c>
      <c r="N262" s="17">
        <v>19</v>
      </c>
      <c r="O262" s="17">
        <v>1.4707446808510638</v>
      </c>
      <c r="P262" s="17">
        <v>395</v>
      </c>
      <c r="Q262" s="17">
        <v>305</v>
      </c>
      <c r="R262" s="17">
        <v>48</v>
      </c>
      <c r="S262" s="17">
        <v>15</v>
      </c>
      <c r="T262" s="17">
        <v>6</v>
      </c>
      <c r="U262" s="17">
        <v>0</v>
      </c>
      <c r="V262" s="17">
        <v>21</v>
      </c>
      <c r="W262" s="17">
        <v>3.3108602927811011</v>
      </c>
    </row>
    <row r="263" spans="1:23" ht="15" customHeight="1" x14ac:dyDescent="0.15">
      <c r="A263" s="13"/>
      <c r="B263" s="14" t="s">
        <v>2</v>
      </c>
      <c r="C263" s="53" t="s">
        <v>90</v>
      </c>
      <c r="D263" s="17">
        <v>847</v>
      </c>
      <c r="E263" s="17">
        <v>294</v>
      </c>
      <c r="F263" s="17">
        <v>72</v>
      </c>
      <c r="G263" s="17">
        <v>109</v>
      </c>
      <c r="H263" s="17">
        <v>83</v>
      </c>
      <c r="I263" s="17">
        <v>43</v>
      </c>
      <c r="J263" s="17">
        <v>32</v>
      </c>
      <c r="K263" s="17">
        <v>67</v>
      </c>
      <c r="L263" s="17">
        <v>41</v>
      </c>
      <c r="M263" s="17">
        <v>38</v>
      </c>
      <c r="N263" s="17">
        <v>68</v>
      </c>
      <c r="O263" s="17">
        <v>5.007702182284981</v>
      </c>
      <c r="P263" s="17">
        <v>847</v>
      </c>
      <c r="Q263" s="17">
        <v>294</v>
      </c>
      <c r="R263" s="17">
        <v>195</v>
      </c>
      <c r="S263" s="17">
        <v>192</v>
      </c>
      <c r="T263" s="17">
        <v>80</v>
      </c>
      <c r="U263" s="17">
        <v>18</v>
      </c>
      <c r="V263" s="17">
        <v>68</v>
      </c>
      <c r="W263" s="17">
        <v>18.836387737239352</v>
      </c>
    </row>
    <row r="264" spans="1:23" ht="15" customHeight="1" x14ac:dyDescent="0.15">
      <c r="A264" s="13"/>
      <c r="B264" s="14" t="s">
        <v>3</v>
      </c>
      <c r="C264" s="132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</row>
    <row r="265" spans="1:23" ht="15" customHeight="1" x14ac:dyDescent="0.15">
      <c r="A265" s="13"/>
      <c r="B265" s="14" t="s">
        <v>4</v>
      </c>
      <c r="C265" s="131" t="s">
        <v>478</v>
      </c>
      <c r="D265" s="17">
        <v>77</v>
      </c>
      <c r="E265" s="17">
        <v>16</v>
      </c>
      <c r="F265" s="17">
        <v>8</v>
      </c>
      <c r="G265" s="17">
        <v>16</v>
      </c>
      <c r="H265" s="17">
        <v>11</v>
      </c>
      <c r="I265" s="17">
        <v>8</v>
      </c>
      <c r="J265" s="17">
        <v>3</v>
      </c>
      <c r="K265" s="17">
        <v>8</v>
      </c>
      <c r="L265" s="17">
        <v>4</v>
      </c>
      <c r="M265" s="17">
        <v>0</v>
      </c>
      <c r="N265" s="17">
        <v>3</v>
      </c>
      <c r="O265" s="17">
        <v>4.5405405405405403</v>
      </c>
      <c r="P265" s="17">
        <v>77</v>
      </c>
      <c r="Q265" s="17">
        <v>16</v>
      </c>
      <c r="R265" s="17">
        <v>22</v>
      </c>
      <c r="S265" s="17">
        <v>33</v>
      </c>
      <c r="T265" s="17">
        <v>3</v>
      </c>
      <c r="U265" s="17">
        <v>0</v>
      </c>
      <c r="V265" s="17">
        <v>3</v>
      </c>
      <c r="W265" s="17">
        <v>18.753398665513679</v>
      </c>
    </row>
    <row r="266" spans="1:23" ht="15" customHeight="1" x14ac:dyDescent="0.15">
      <c r="A266" s="13"/>
      <c r="B266" s="14"/>
      <c r="C266" s="131" t="s">
        <v>477</v>
      </c>
      <c r="D266" s="17">
        <v>152</v>
      </c>
      <c r="E266" s="17">
        <v>29</v>
      </c>
      <c r="F266" s="17">
        <v>19</v>
      </c>
      <c r="G266" s="17">
        <v>24</v>
      </c>
      <c r="H266" s="17">
        <v>20</v>
      </c>
      <c r="I266" s="17">
        <v>13</v>
      </c>
      <c r="J266" s="17">
        <v>5</v>
      </c>
      <c r="K266" s="17">
        <v>16</v>
      </c>
      <c r="L266" s="17">
        <v>10</v>
      </c>
      <c r="M266" s="17">
        <v>9</v>
      </c>
      <c r="N266" s="17">
        <v>7</v>
      </c>
      <c r="O266" s="17">
        <v>6.1517241379310343</v>
      </c>
      <c r="P266" s="17">
        <v>152</v>
      </c>
      <c r="Q266" s="17">
        <v>29</v>
      </c>
      <c r="R266" s="17">
        <v>50</v>
      </c>
      <c r="S266" s="17">
        <v>43</v>
      </c>
      <c r="T266" s="17">
        <v>20</v>
      </c>
      <c r="U266" s="17">
        <v>3</v>
      </c>
      <c r="V266" s="17">
        <v>7</v>
      </c>
      <c r="W266" s="17">
        <v>23.961744068051875</v>
      </c>
    </row>
    <row r="267" spans="1:23" ht="15" customHeight="1" x14ac:dyDescent="0.15">
      <c r="A267" s="13"/>
      <c r="B267" s="14"/>
      <c r="C267" s="131" t="s">
        <v>476</v>
      </c>
      <c r="D267" s="17">
        <v>109</v>
      </c>
      <c r="E267" s="17">
        <v>34</v>
      </c>
      <c r="F267" s="17">
        <v>11</v>
      </c>
      <c r="G267" s="17">
        <v>19</v>
      </c>
      <c r="H267" s="17">
        <v>9</v>
      </c>
      <c r="I267" s="17">
        <v>5</v>
      </c>
      <c r="J267" s="17">
        <v>4</v>
      </c>
      <c r="K267" s="17">
        <v>10</v>
      </c>
      <c r="L267" s="17">
        <v>5</v>
      </c>
      <c r="M267" s="17">
        <v>6</v>
      </c>
      <c r="N267" s="17">
        <v>6</v>
      </c>
      <c r="O267" s="17">
        <v>5.0776699029126213</v>
      </c>
      <c r="P267" s="17">
        <v>109</v>
      </c>
      <c r="Q267" s="17">
        <v>34</v>
      </c>
      <c r="R267" s="17">
        <v>31</v>
      </c>
      <c r="S267" s="17">
        <v>22</v>
      </c>
      <c r="T267" s="17">
        <v>14</v>
      </c>
      <c r="U267" s="17">
        <v>2</v>
      </c>
      <c r="V267" s="17">
        <v>6</v>
      </c>
      <c r="W267" s="17">
        <v>20.36400596737715</v>
      </c>
    </row>
    <row r="268" spans="1:23" ht="15" customHeight="1" x14ac:dyDescent="0.15">
      <c r="A268" s="13"/>
      <c r="B268" s="14"/>
      <c r="C268" s="131" t="s">
        <v>475</v>
      </c>
      <c r="D268" s="17">
        <v>50</v>
      </c>
      <c r="E268" s="17">
        <v>26</v>
      </c>
      <c r="F268" s="17">
        <v>3</v>
      </c>
      <c r="G268" s="17">
        <v>4</v>
      </c>
      <c r="H268" s="17">
        <v>7</v>
      </c>
      <c r="I268" s="17">
        <v>2</v>
      </c>
      <c r="J268" s="17">
        <v>0</v>
      </c>
      <c r="K268" s="17">
        <v>2</v>
      </c>
      <c r="L268" s="17">
        <v>1</v>
      </c>
      <c r="M268" s="17">
        <v>3</v>
      </c>
      <c r="N268" s="17">
        <v>2</v>
      </c>
      <c r="O268" s="17">
        <v>3.8541666666666665</v>
      </c>
      <c r="P268" s="17">
        <v>50</v>
      </c>
      <c r="Q268" s="17">
        <v>26</v>
      </c>
      <c r="R268" s="17">
        <v>10</v>
      </c>
      <c r="S268" s="17">
        <v>7</v>
      </c>
      <c r="T268" s="17">
        <v>4</v>
      </c>
      <c r="U268" s="17">
        <v>1</v>
      </c>
      <c r="V268" s="17">
        <v>2</v>
      </c>
      <c r="W268" s="17">
        <v>14.202986713491981</v>
      </c>
    </row>
    <row r="269" spans="1:23" ht="15" customHeight="1" x14ac:dyDescent="0.15">
      <c r="A269" s="13"/>
      <c r="B269" s="14"/>
      <c r="C269" s="131" t="s">
        <v>474</v>
      </c>
      <c r="D269" s="17">
        <v>29</v>
      </c>
      <c r="E269" s="17">
        <v>16</v>
      </c>
      <c r="F269" s="17">
        <v>2</v>
      </c>
      <c r="G269" s="17">
        <v>4</v>
      </c>
      <c r="H269" s="17">
        <v>0</v>
      </c>
      <c r="I269" s="17">
        <v>0</v>
      </c>
      <c r="J269" s="17">
        <v>0</v>
      </c>
      <c r="K269" s="17">
        <v>1</v>
      </c>
      <c r="L269" s="17">
        <v>3</v>
      </c>
      <c r="M269" s="17">
        <v>0</v>
      </c>
      <c r="N269" s="17">
        <v>3</v>
      </c>
      <c r="O269" s="17">
        <v>2.9230769230769229</v>
      </c>
      <c r="P269" s="17">
        <v>29</v>
      </c>
      <c r="Q269" s="17">
        <v>16</v>
      </c>
      <c r="R269" s="17">
        <v>5</v>
      </c>
      <c r="S269" s="17">
        <v>4</v>
      </c>
      <c r="T269" s="17">
        <v>1</v>
      </c>
      <c r="U269" s="17">
        <v>0</v>
      </c>
      <c r="V269" s="17">
        <v>3</v>
      </c>
      <c r="W269" s="17">
        <v>10.266638998376369</v>
      </c>
    </row>
    <row r="270" spans="1:23" ht="15" customHeight="1" x14ac:dyDescent="0.15">
      <c r="A270" s="13"/>
      <c r="B270" s="14"/>
      <c r="C270" s="131" t="s">
        <v>473</v>
      </c>
      <c r="D270" s="17">
        <v>16</v>
      </c>
      <c r="E270" s="17">
        <v>9</v>
      </c>
      <c r="F270" s="17">
        <v>0</v>
      </c>
      <c r="G270" s="17">
        <v>2</v>
      </c>
      <c r="H270" s="17">
        <v>0</v>
      </c>
      <c r="I270" s="17">
        <v>0</v>
      </c>
      <c r="J270" s="17">
        <v>1</v>
      </c>
      <c r="K270" s="17">
        <v>0</v>
      </c>
      <c r="L270" s="17">
        <v>1</v>
      </c>
      <c r="M270" s="17">
        <v>1</v>
      </c>
      <c r="N270" s="17">
        <v>2</v>
      </c>
      <c r="O270" s="17">
        <v>6.0714285714285712</v>
      </c>
      <c r="P270" s="17">
        <v>16</v>
      </c>
      <c r="Q270" s="17">
        <v>9</v>
      </c>
      <c r="R270" s="17">
        <v>2</v>
      </c>
      <c r="S270" s="17">
        <v>1</v>
      </c>
      <c r="T270" s="17">
        <v>2</v>
      </c>
      <c r="U270" s="17">
        <v>0</v>
      </c>
      <c r="V270" s="17">
        <v>2</v>
      </c>
      <c r="W270" s="17">
        <v>13.026157930339114</v>
      </c>
    </row>
    <row r="271" spans="1:23" ht="15" customHeight="1" x14ac:dyDescent="0.15">
      <c r="A271" s="13"/>
      <c r="B271" s="14"/>
      <c r="C271" s="131" t="s">
        <v>472</v>
      </c>
      <c r="D271" s="17">
        <v>16</v>
      </c>
      <c r="E271" s="17">
        <v>11</v>
      </c>
      <c r="F271" s="17">
        <v>0</v>
      </c>
      <c r="G271" s="17">
        <v>2</v>
      </c>
      <c r="H271" s="17">
        <v>0</v>
      </c>
      <c r="I271" s="17">
        <v>0</v>
      </c>
      <c r="J271" s="17">
        <v>0</v>
      </c>
      <c r="K271" s="17">
        <v>1</v>
      </c>
      <c r="L271" s="17">
        <v>1</v>
      </c>
      <c r="M271" s="17">
        <v>0</v>
      </c>
      <c r="N271" s="17">
        <v>1</v>
      </c>
      <c r="O271" s="17">
        <v>2.2666666666666666</v>
      </c>
      <c r="P271" s="17">
        <v>16</v>
      </c>
      <c r="Q271" s="17">
        <v>11</v>
      </c>
      <c r="R271" s="17">
        <v>1</v>
      </c>
      <c r="S271" s="17">
        <v>1</v>
      </c>
      <c r="T271" s="17">
        <v>1</v>
      </c>
      <c r="U271" s="17">
        <v>1</v>
      </c>
      <c r="V271" s="17">
        <v>1</v>
      </c>
      <c r="W271" s="17">
        <v>11.858555387967154</v>
      </c>
    </row>
    <row r="272" spans="1:23" ht="15" customHeight="1" x14ac:dyDescent="0.15">
      <c r="A272" s="13"/>
      <c r="B272" s="14"/>
      <c r="C272" s="131" t="s">
        <v>471</v>
      </c>
      <c r="D272" s="17">
        <v>12</v>
      </c>
      <c r="E272" s="17">
        <v>7</v>
      </c>
      <c r="F272" s="17">
        <v>2</v>
      </c>
      <c r="G272" s="17">
        <v>1</v>
      </c>
      <c r="H272" s="17">
        <v>1</v>
      </c>
      <c r="I272" s="17">
        <v>0</v>
      </c>
      <c r="J272" s="17">
        <v>1</v>
      </c>
      <c r="K272" s="17">
        <v>0</v>
      </c>
      <c r="L272" s="17">
        <v>0</v>
      </c>
      <c r="M272" s="17">
        <v>0</v>
      </c>
      <c r="N272" s="17">
        <v>0</v>
      </c>
      <c r="O272" s="17">
        <v>1.5</v>
      </c>
      <c r="P272" s="17">
        <v>12</v>
      </c>
      <c r="Q272" s="17">
        <v>7</v>
      </c>
      <c r="R272" s="17">
        <v>3</v>
      </c>
      <c r="S272" s="17">
        <v>2</v>
      </c>
      <c r="T272" s="17">
        <v>0</v>
      </c>
      <c r="U272" s="17">
        <v>0</v>
      </c>
      <c r="V272" s="17">
        <v>0</v>
      </c>
      <c r="W272" s="17">
        <v>5.6842030755074235</v>
      </c>
    </row>
    <row r="273" spans="1:23" ht="15" customHeight="1" x14ac:dyDescent="0.15">
      <c r="A273" s="13"/>
      <c r="B273" s="14"/>
      <c r="C273" s="131" t="s">
        <v>470</v>
      </c>
      <c r="D273" s="17">
        <v>9</v>
      </c>
      <c r="E273" s="17">
        <v>8</v>
      </c>
      <c r="F273" s="17">
        <v>0</v>
      </c>
      <c r="G273" s="17">
        <v>0</v>
      </c>
      <c r="H273" s="17">
        <v>0</v>
      </c>
      <c r="I273" s="17">
        <v>0</v>
      </c>
      <c r="J273" s="17">
        <v>1</v>
      </c>
      <c r="K273" s="17">
        <v>0</v>
      </c>
      <c r="L273" s="17">
        <v>0</v>
      </c>
      <c r="M273" s="17">
        <v>0</v>
      </c>
      <c r="N273" s="17">
        <v>0</v>
      </c>
      <c r="O273" s="17">
        <v>0.88888888888888884</v>
      </c>
      <c r="P273" s="17">
        <v>9</v>
      </c>
      <c r="Q273" s="17">
        <v>8</v>
      </c>
      <c r="R273" s="17">
        <v>0</v>
      </c>
      <c r="S273" s="17">
        <v>1</v>
      </c>
      <c r="T273" s="17">
        <v>0</v>
      </c>
      <c r="U273" s="17">
        <v>0</v>
      </c>
      <c r="V273" s="17">
        <v>0</v>
      </c>
      <c r="W273" s="17">
        <v>3.5555555555555554</v>
      </c>
    </row>
    <row r="274" spans="1:23" ht="15" customHeight="1" x14ac:dyDescent="0.15">
      <c r="A274" s="13"/>
      <c r="B274" s="14"/>
      <c r="C274" s="131" t="s">
        <v>469</v>
      </c>
      <c r="D274" s="17">
        <v>16</v>
      </c>
      <c r="E274" s="17">
        <v>15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1</v>
      </c>
      <c r="L274" s="17">
        <v>0</v>
      </c>
      <c r="M274" s="17">
        <v>0</v>
      </c>
      <c r="N274" s="17">
        <v>0</v>
      </c>
      <c r="O274" s="17">
        <v>0.875</v>
      </c>
      <c r="P274" s="17">
        <v>16</v>
      </c>
      <c r="Q274" s="17">
        <v>15</v>
      </c>
      <c r="R274" s="17">
        <v>0</v>
      </c>
      <c r="S274" s="17">
        <v>1</v>
      </c>
      <c r="T274" s="17">
        <v>0</v>
      </c>
      <c r="U274" s="17">
        <v>0</v>
      </c>
      <c r="V274" s="17">
        <v>0</v>
      </c>
      <c r="W274" s="17">
        <v>2.82258064516129</v>
      </c>
    </row>
    <row r="275" spans="1:23" ht="15" customHeight="1" x14ac:dyDescent="0.15">
      <c r="A275" s="13"/>
      <c r="B275" s="14"/>
      <c r="C275" s="129" t="s">
        <v>284</v>
      </c>
      <c r="D275" s="17">
        <v>361</v>
      </c>
      <c r="E275" s="17">
        <v>123</v>
      </c>
      <c r="F275" s="17">
        <v>27</v>
      </c>
      <c r="G275" s="17">
        <v>37</v>
      </c>
      <c r="H275" s="17">
        <v>35</v>
      </c>
      <c r="I275" s="17">
        <v>15</v>
      </c>
      <c r="J275" s="17">
        <v>17</v>
      </c>
      <c r="K275" s="17">
        <v>28</v>
      </c>
      <c r="L275" s="17">
        <v>16</v>
      </c>
      <c r="M275" s="17">
        <v>19</v>
      </c>
      <c r="N275" s="17">
        <v>44</v>
      </c>
      <c r="O275" s="17">
        <v>5.4574132492113563</v>
      </c>
      <c r="P275" s="17">
        <v>361</v>
      </c>
      <c r="Q275" s="17">
        <v>123</v>
      </c>
      <c r="R275" s="17">
        <v>71</v>
      </c>
      <c r="S275" s="17">
        <v>77</v>
      </c>
      <c r="T275" s="17">
        <v>35</v>
      </c>
      <c r="U275" s="17">
        <v>11</v>
      </c>
      <c r="V275" s="17">
        <v>44</v>
      </c>
      <c r="W275" s="17">
        <v>19.746235950396684</v>
      </c>
    </row>
    <row r="276" spans="1:23" ht="15" customHeight="1" x14ac:dyDescent="0.15">
      <c r="A276" s="13"/>
      <c r="B276" s="281" t="s">
        <v>5</v>
      </c>
      <c r="C276" s="53" t="s">
        <v>90</v>
      </c>
      <c r="D276" s="17">
        <v>994</v>
      </c>
      <c r="E276" s="17">
        <v>603</v>
      </c>
      <c r="F276" s="17">
        <v>52</v>
      </c>
      <c r="G276" s="17">
        <v>64</v>
      </c>
      <c r="H276" s="17">
        <v>55</v>
      </c>
      <c r="I276" s="17">
        <v>35</v>
      </c>
      <c r="J276" s="17">
        <v>31</v>
      </c>
      <c r="K276" s="17">
        <v>50</v>
      </c>
      <c r="L276" s="17">
        <v>22</v>
      </c>
      <c r="M276" s="17">
        <v>32</v>
      </c>
      <c r="N276" s="17">
        <v>50</v>
      </c>
      <c r="O276" s="17">
        <v>2.9788135593220337</v>
      </c>
      <c r="P276" s="17">
        <v>994</v>
      </c>
      <c r="Q276" s="17">
        <v>603</v>
      </c>
      <c r="R276" s="17">
        <v>152</v>
      </c>
      <c r="S276" s="17">
        <v>125</v>
      </c>
      <c r="T276" s="17">
        <v>48</v>
      </c>
      <c r="U276" s="17">
        <v>15</v>
      </c>
      <c r="V276" s="17">
        <v>51</v>
      </c>
      <c r="W276" s="17">
        <v>10.364249628145442</v>
      </c>
    </row>
    <row r="277" spans="1:23" ht="15" customHeight="1" x14ac:dyDescent="0.15">
      <c r="A277" s="13"/>
      <c r="B277" s="282"/>
      <c r="C277" s="132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</row>
    <row r="278" spans="1:23" ht="15" customHeight="1" x14ac:dyDescent="0.15">
      <c r="A278" s="13"/>
      <c r="B278" s="282"/>
      <c r="C278" s="131" t="s">
        <v>478</v>
      </c>
      <c r="D278" s="17">
        <v>15</v>
      </c>
      <c r="E278" s="17">
        <v>5</v>
      </c>
      <c r="F278" s="17">
        <v>3</v>
      </c>
      <c r="G278" s="17">
        <v>1</v>
      </c>
      <c r="H278" s="17">
        <v>2</v>
      </c>
      <c r="I278" s="17">
        <v>1</v>
      </c>
      <c r="J278" s="17">
        <v>1</v>
      </c>
      <c r="K278" s="17">
        <v>0</v>
      </c>
      <c r="L278" s="17">
        <v>1</v>
      </c>
      <c r="M278" s="17">
        <v>0</v>
      </c>
      <c r="N278" s="17">
        <v>1</v>
      </c>
      <c r="O278" s="17">
        <v>3.0714285714285716</v>
      </c>
      <c r="P278" s="17">
        <v>15</v>
      </c>
      <c r="Q278" s="17">
        <v>5</v>
      </c>
      <c r="R278" s="17">
        <v>4</v>
      </c>
      <c r="S278" s="17">
        <v>4</v>
      </c>
      <c r="T278" s="17">
        <v>1</v>
      </c>
      <c r="U278" s="17">
        <v>0</v>
      </c>
      <c r="V278" s="17">
        <v>1</v>
      </c>
      <c r="W278" s="17">
        <v>17.316780963397502</v>
      </c>
    </row>
    <row r="279" spans="1:23" ht="15" customHeight="1" x14ac:dyDescent="0.15">
      <c r="A279" s="13"/>
      <c r="B279" s="282"/>
      <c r="C279" s="131" t="s">
        <v>477</v>
      </c>
      <c r="D279" s="17">
        <v>64</v>
      </c>
      <c r="E279" s="17">
        <v>26</v>
      </c>
      <c r="F279" s="17">
        <v>3</v>
      </c>
      <c r="G279" s="17">
        <v>11</v>
      </c>
      <c r="H279" s="17">
        <v>8</v>
      </c>
      <c r="I279" s="17">
        <v>4</v>
      </c>
      <c r="J279" s="17">
        <v>4</v>
      </c>
      <c r="K279" s="17">
        <v>5</v>
      </c>
      <c r="L279" s="17">
        <v>2</v>
      </c>
      <c r="M279" s="17">
        <v>1</v>
      </c>
      <c r="N279" s="17">
        <v>0</v>
      </c>
      <c r="O279" s="17">
        <v>3.734375</v>
      </c>
      <c r="P279" s="17">
        <v>64</v>
      </c>
      <c r="Q279" s="17">
        <v>26</v>
      </c>
      <c r="R279" s="17">
        <v>16</v>
      </c>
      <c r="S279" s="17">
        <v>17</v>
      </c>
      <c r="T279" s="17">
        <v>5</v>
      </c>
      <c r="U279" s="17">
        <v>0</v>
      </c>
      <c r="V279" s="17">
        <v>0</v>
      </c>
      <c r="W279" s="17">
        <v>15.241556027194886</v>
      </c>
    </row>
    <row r="280" spans="1:23" ht="15" customHeight="1" x14ac:dyDescent="0.15">
      <c r="A280" s="13"/>
      <c r="B280" s="282"/>
      <c r="C280" s="131" t="s">
        <v>476</v>
      </c>
      <c r="D280" s="17">
        <v>130</v>
      </c>
      <c r="E280" s="17">
        <v>63</v>
      </c>
      <c r="F280" s="17">
        <v>8</v>
      </c>
      <c r="G280" s="17">
        <v>8</v>
      </c>
      <c r="H280" s="17">
        <v>14</v>
      </c>
      <c r="I280" s="17">
        <v>7</v>
      </c>
      <c r="J280" s="17">
        <v>7</v>
      </c>
      <c r="K280" s="17">
        <v>8</v>
      </c>
      <c r="L280" s="17">
        <v>2</v>
      </c>
      <c r="M280" s="17">
        <v>6</v>
      </c>
      <c r="N280" s="17">
        <v>7</v>
      </c>
      <c r="O280" s="17">
        <v>4.1219512195121952</v>
      </c>
      <c r="P280" s="17">
        <v>130</v>
      </c>
      <c r="Q280" s="17">
        <v>63</v>
      </c>
      <c r="R280" s="17">
        <v>26</v>
      </c>
      <c r="S280" s="17">
        <v>22</v>
      </c>
      <c r="T280" s="17">
        <v>8</v>
      </c>
      <c r="U280" s="17">
        <v>4</v>
      </c>
      <c r="V280" s="17">
        <v>7</v>
      </c>
      <c r="W280" s="17">
        <v>14.563257849769737</v>
      </c>
    </row>
    <row r="281" spans="1:23" ht="15" customHeight="1" x14ac:dyDescent="0.15">
      <c r="A281" s="13"/>
      <c r="B281" s="128"/>
      <c r="C281" s="131" t="s">
        <v>475</v>
      </c>
      <c r="D281" s="17">
        <v>135</v>
      </c>
      <c r="E281" s="17">
        <v>71</v>
      </c>
      <c r="F281" s="17">
        <v>14</v>
      </c>
      <c r="G281" s="17">
        <v>7</v>
      </c>
      <c r="H281" s="17">
        <v>14</v>
      </c>
      <c r="I281" s="17">
        <v>6</v>
      </c>
      <c r="J281" s="17">
        <v>4</v>
      </c>
      <c r="K281" s="17">
        <v>5</v>
      </c>
      <c r="L281" s="17">
        <v>4</v>
      </c>
      <c r="M281" s="17">
        <v>6</v>
      </c>
      <c r="N281" s="17">
        <v>4</v>
      </c>
      <c r="O281" s="17">
        <v>3.4427480916030535</v>
      </c>
      <c r="P281" s="17">
        <v>135</v>
      </c>
      <c r="Q281" s="17">
        <v>71</v>
      </c>
      <c r="R281" s="17">
        <v>28</v>
      </c>
      <c r="S281" s="17">
        <v>20</v>
      </c>
      <c r="T281" s="17">
        <v>8</v>
      </c>
      <c r="U281" s="17">
        <v>4</v>
      </c>
      <c r="V281" s="17">
        <v>4</v>
      </c>
      <c r="W281" s="17">
        <v>12.806417295054223</v>
      </c>
    </row>
    <row r="282" spans="1:23" ht="15" customHeight="1" x14ac:dyDescent="0.15">
      <c r="A282" s="13"/>
      <c r="B282" s="128"/>
      <c r="C282" s="131" t="s">
        <v>474</v>
      </c>
      <c r="D282" s="17">
        <v>98</v>
      </c>
      <c r="E282" s="17">
        <v>74</v>
      </c>
      <c r="F282" s="17">
        <v>2</v>
      </c>
      <c r="G282" s="17">
        <v>6</v>
      </c>
      <c r="H282" s="17">
        <v>3</v>
      </c>
      <c r="I282" s="17">
        <v>1</v>
      </c>
      <c r="J282" s="17">
        <v>1</v>
      </c>
      <c r="K282" s="17">
        <v>4</v>
      </c>
      <c r="L282" s="17">
        <v>2</v>
      </c>
      <c r="M282" s="17">
        <v>1</v>
      </c>
      <c r="N282" s="17">
        <v>4</v>
      </c>
      <c r="O282" s="17">
        <v>1.553191489361702</v>
      </c>
      <c r="P282" s="17">
        <v>98</v>
      </c>
      <c r="Q282" s="17">
        <v>74</v>
      </c>
      <c r="R282" s="17">
        <v>13</v>
      </c>
      <c r="S282" s="17">
        <v>4</v>
      </c>
      <c r="T282" s="17">
        <v>2</v>
      </c>
      <c r="U282" s="17">
        <v>1</v>
      </c>
      <c r="V282" s="17">
        <v>4</v>
      </c>
      <c r="W282" s="17">
        <v>5.2647514447815364</v>
      </c>
    </row>
    <row r="283" spans="1:23" ht="15" customHeight="1" x14ac:dyDescent="0.15">
      <c r="A283" s="13"/>
      <c r="B283" s="128"/>
      <c r="C283" s="131" t="s">
        <v>473</v>
      </c>
      <c r="D283" s="17">
        <v>49</v>
      </c>
      <c r="E283" s="17">
        <v>37</v>
      </c>
      <c r="F283" s="17">
        <v>4</v>
      </c>
      <c r="G283" s="17">
        <v>3</v>
      </c>
      <c r="H283" s="17">
        <v>0</v>
      </c>
      <c r="I283" s="17">
        <v>0</v>
      </c>
      <c r="J283" s="17">
        <v>1</v>
      </c>
      <c r="K283" s="17">
        <v>1</v>
      </c>
      <c r="L283" s="17">
        <v>1</v>
      </c>
      <c r="M283" s="17">
        <v>0</v>
      </c>
      <c r="N283" s="17">
        <v>2</v>
      </c>
      <c r="O283" s="17">
        <v>1</v>
      </c>
      <c r="P283" s="17">
        <v>49</v>
      </c>
      <c r="Q283" s="17">
        <v>37</v>
      </c>
      <c r="R283" s="17">
        <v>6</v>
      </c>
      <c r="S283" s="17">
        <v>2</v>
      </c>
      <c r="T283" s="17">
        <v>2</v>
      </c>
      <c r="U283" s="17">
        <v>0</v>
      </c>
      <c r="V283" s="17">
        <v>2</v>
      </c>
      <c r="W283" s="17">
        <v>5.1769874085103655</v>
      </c>
    </row>
    <row r="284" spans="1:23" ht="15" customHeight="1" x14ac:dyDescent="0.15">
      <c r="A284" s="13"/>
      <c r="B284" s="128"/>
      <c r="C284" s="131" t="s">
        <v>472</v>
      </c>
      <c r="D284" s="17">
        <v>42</v>
      </c>
      <c r="E284" s="17">
        <v>35</v>
      </c>
      <c r="F284" s="17">
        <v>3</v>
      </c>
      <c r="G284" s="17">
        <v>1</v>
      </c>
      <c r="H284" s="17">
        <v>0</v>
      </c>
      <c r="I284" s="17">
        <v>0</v>
      </c>
      <c r="J284" s="17">
        <v>1</v>
      </c>
      <c r="K284" s="17">
        <v>1</v>
      </c>
      <c r="L284" s="17">
        <v>0</v>
      </c>
      <c r="M284" s="17">
        <v>1</v>
      </c>
      <c r="N284" s="17">
        <v>0</v>
      </c>
      <c r="O284" s="17">
        <v>2.0952380952380953</v>
      </c>
      <c r="P284" s="17">
        <v>42</v>
      </c>
      <c r="Q284" s="17">
        <v>35</v>
      </c>
      <c r="R284" s="17">
        <v>4</v>
      </c>
      <c r="S284" s="17">
        <v>1</v>
      </c>
      <c r="T284" s="17">
        <v>1</v>
      </c>
      <c r="U284" s="17">
        <v>1</v>
      </c>
      <c r="V284" s="17">
        <v>0</v>
      </c>
      <c r="W284" s="17">
        <v>5.1723082529534148</v>
      </c>
    </row>
    <row r="285" spans="1:23" ht="15" customHeight="1" x14ac:dyDescent="0.15">
      <c r="A285" s="13"/>
      <c r="B285" s="128"/>
      <c r="C285" s="131" t="s">
        <v>471</v>
      </c>
      <c r="D285" s="17">
        <v>26</v>
      </c>
      <c r="E285" s="17">
        <v>23</v>
      </c>
      <c r="F285" s="17">
        <v>0</v>
      </c>
      <c r="G285" s="17">
        <v>0</v>
      </c>
      <c r="H285" s="17">
        <v>0</v>
      </c>
      <c r="I285" s="17">
        <v>2</v>
      </c>
      <c r="J285" s="17">
        <v>0</v>
      </c>
      <c r="K285" s="17">
        <v>1</v>
      </c>
      <c r="L285" s="17">
        <v>0</v>
      </c>
      <c r="M285" s="17">
        <v>0</v>
      </c>
      <c r="N285" s="17">
        <v>0</v>
      </c>
      <c r="O285" s="17">
        <v>0.88461538461538458</v>
      </c>
      <c r="P285" s="17">
        <v>26</v>
      </c>
      <c r="Q285" s="17">
        <v>23</v>
      </c>
      <c r="R285" s="17">
        <v>1</v>
      </c>
      <c r="S285" s="17">
        <v>2</v>
      </c>
      <c r="T285" s="17">
        <v>0</v>
      </c>
      <c r="U285" s="17">
        <v>0</v>
      </c>
      <c r="V285" s="17">
        <v>0</v>
      </c>
      <c r="W285" s="17">
        <v>3.4413503163503161</v>
      </c>
    </row>
    <row r="286" spans="1:23" ht="15" customHeight="1" x14ac:dyDescent="0.15">
      <c r="A286" s="13"/>
      <c r="B286" s="128"/>
      <c r="C286" s="131" t="s">
        <v>470</v>
      </c>
      <c r="D286" s="17">
        <v>3</v>
      </c>
      <c r="E286" s="17">
        <v>3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  <c r="P286" s="17">
        <v>3</v>
      </c>
      <c r="Q286" s="17">
        <v>3</v>
      </c>
      <c r="R286" s="17">
        <v>0</v>
      </c>
      <c r="S286" s="17">
        <v>0</v>
      </c>
      <c r="T286" s="17">
        <v>0</v>
      </c>
      <c r="U286" s="17">
        <v>0</v>
      </c>
      <c r="V286" s="17">
        <v>0</v>
      </c>
      <c r="W286" s="17">
        <v>0</v>
      </c>
    </row>
    <row r="287" spans="1:23" ht="15" customHeight="1" x14ac:dyDescent="0.15">
      <c r="A287" s="13"/>
      <c r="B287" s="128"/>
      <c r="C287" s="131" t="s">
        <v>469</v>
      </c>
      <c r="D287" s="17">
        <v>10</v>
      </c>
      <c r="E287" s="17">
        <v>10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10</v>
      </c>
      <c r="Q287" s="17">
        <v>10</v>
      </c>
      <c r="R287" s="17">
        <v>0</v>
      </c>
      <c r="S287" s="17">
        <v>0</v>
      </c>
      <c r="T287" s="17">
        <v>0</v>
      </c>
      <c r="U287" s="17">
        <v>0</v>
      </c>
      <c r="V287" s="17">
        <v>0</v>
      </c>
      <c r="W287" s="17">
        <v>0</v>
      </c>
    </row>
    <row r="288" spans="1:23" ht="15" customHeight="1" x14ac:dyDescent="0.15">
      <c r="A288" s="130"/>
      <c r="B288" s="77"/>
      <c r="C288" s="129" t="s">
        <v>284</v>
      </c>
      <c r="D288" s="17">
        <v>422</v>
      </c>
      <c r="E288" s="17">
        <v>256</v>
      </c>
      <c r="F288" s="17">
        <v>15</v>
      </c>
      <c r="G288" s="17">
        <v>27</v>
      </c>
      <c r="H288" s="17">
        <v>14</v>
      </c>
      <c r="I288" s="17">
        <v>14</v>
      </c>
      <c r="J288" s="17">
        <v>12</v>
      </c>
      <c r="K288" s="17">
        <v>25</v>
      </c>
      <c r="L288" s="17">
        <v>10</v>
      </c>
      <c r="M288" s="17">
        <v>17</v>
      </c>
      <c r="N288" s="17">
        <v>32</v>
      </c>
      <c r="O288" s="17">
        <v>3.2512820512820513</v>
      </c>
      <c r="P288" s="17">
        <v>422</v>
      </c>
      <c r="Q288" s="17">
        <v>256</v>
      </c>
      <c r="R288" s="17">
        <v>54</v>
      </c>
      <c r="S288" s="17">
        <v>53</v>
      </c>
      <c r="T288" s="17">
        <v>21</v>
      </c>
      <c r="U288" s="17">
        <v>5</v>
      </c>
      <c r="V288" s="17">
        <v>33</v>
      </c>
      <c r="W288" s="17">
        <v>10.390114139025016</v>
      </c>
    </row>
    <row r="289" spans="1:23" ht="15" customHeight="1" x14ac:dyDescent="0.15">
      <c r="A289" s="10" t="s">
        <v>304</v>
      </c>
      <c r="B289" s="24" t="s">
        <v>7</v>
      </c>
      <c r="C289" s="53" t="s">
        <v>90</v>
      </c>
      <c r="D289" s="17">
        <v>1238</v>
      </c>
      <c r="E289" s="17">
        <v>1018</v>
      </c>
      <c r="F289" s="17">
        <v>27</v>
      </c>
      <c r="G289" s="17">
        <v>32</v>
      </c>
      <c r="H289" s="17">
        <v>21</v>
      </c>
      <c r="I289" s="17">
        <v>15</v>
      </c>
      <c r="J289" s="17">
        <v>9</v>
      </c>
      <c r="K289" s="17">
        <v>23</v>
      </c>
      <c r="L289" s="17">
        <v>12</v>
      </c>
      <c r="M289" s="17">
        <v>23</v>
      </c>
      <c r="N289" s="17">
        <v>58</v>
      </c>
      <c r="O289" s="17">
        <v>1.3347457627118644</v>
      </c>
      <c r="P289" s="17">
        <v>1238</v>
      </c>
      <c r="Q289" s="17">
        <v>1016</v>
      </c>
      <c r="R289" s="17">
        <v>99</v>
      </c>
      <c r="S289" s="17">
        <v>44</v>
      </c>
      <c r="T289" s="17">
        <v>16</v>
      </c>
      <c r="U289" s="17">
        <v>3</v>
      </c>
      <c r="V289" s="17">
        <v>60</v>
      </c>
      <c r="W289" s="17">
        <v>2.9097583373133578</v>
      </c>
    </row>
    <row r="290" spans="1:23" ht="15" customHeight="1" x14ac:dyDescent="0.15">
      <c r="A290" s="13" t="s">
        <v>11</v>
      </c>
      <c r="B290" s="25" t="s">
        <v>8</v>
      </c>
      <c r="C290" s="132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</row>
    <row r="291" spans="1:23" ht="15" customHeight="1" x14ac:dyDescent="0.15">
      <c r="A291" s="13"/>
      <c r="B291" s="25" t="s">
        <v>9</v>
      </c>
      <c r="C291" s="131" t="s">
        <v>303</v>
      </c>
      <c r="D291" s="17">
        <v>3</v>
      </c>
      <c r="E291" s="17">
        <v>2</v>
      </c>
      <c r="F291" s="17">
        <v>0</v>
      </c>
      <c r="G291" s="17">
        <v>1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0.66666666666666663</v>
      </c>
      <c r="P291" s="17">
        <v>3</v>
      </c>
      <c r="Q291" s="17">
        <v>2</v>
      </c>
      <c r="R291" s="17">
        <v>0</v>
      </c>
      <c r="S291" s="17">
        <v>1</v>
      </c>
      <c r="T291" s="17">
        <v>0</v>
      </c>
      <c r="U291" s="17">
        <v>0</v>
      </c>
      <c r="V291" s="17">
        <v>0</v>
      </c>
      <c r="W291" s="17">
        <v>7.4074074074074074</v>
      </c>
    </row>
    <row r="292" spans="1:23" ht="15" customHeight="1" x14ac:dyDescent="0.15">
      <c r="A292" s="13"/>
      <c r="B292" s="25" t="s">
        <v>10</v>
      </c>
      <c r="C292" s="131" t="s">
        <v>302</v>
      </c>
      <c r="D292" s="17">
        <v>26</v>
      </c>
      <c r="E292" s="17">
        <v>17</v>
      </c>
      <c r="F292" s="17">
        <v>1</v>
      </c>
      <c r="G292" s="17">
        <v>5</v>
      </c>
      <c r="H292" s="17">
        <v>0</v>
      </c>
      <c r="I292" s="17">
        <v>0</v>
      </c>
      <c r="J292" s="17">
        <v>0</v>
      </c>
      <c r="K292" s="17">
        <v>1</v>
      </c>
      <c r="L292" s="17">
        <v>1</v>
      </c>
      <c r="M292" s="17">
        <v>0</v>
      </c>
      <c r="N292" s="17">
        <v>1</v>
      </c>
      <c r="O292" s="17">
        <v>1.52</v>
      </c>
      <c r="P292" s="17">
        <v>26</v>
      </c>
      <c r="Q292" s="17">
        <v>17</v>
      </c>
      <c r="R292" s="17">
        <v>4</v>
      </c>
      <c r="S292" s="17">
        <v>2</v>
      </c>
      <c r="T292" s="17">
        <v>0</v>
      </c>
      <c r="U292" s="17">
        <v>2</v>
      </c>
      <c r="V292" s="17">
        <v>1</v>
      </c>
      <c r="W292" s="17">
        <v>10.374195738901625</v>
      </c>
    </row>
    <row r="293" spans="1:23" ht="15" customHeight="1" x14ac:dyDescent="0.15">
      <c r="A293" s="13"/>
      <c r="B293" s="25"/>
      <c r="C293" s="131" t="s">
        <v>301</v>
      </c>
      <c r="D293" s="17">
        <v>115</v>
      </c>
      <c r="E293" s="17">
        <v>84</v>
      </c>
      <c r="F293" s="17">
        <v>4</v>
      </c>
      <c r="G293" s="17">
        <v>9</v>
      </c>
      <c r="H293" s="17">
        <v>4</v>
      </c>
      <c r="I293" s="17">
        <v>5</v>
      </c>
      <c r="J293" s="17">
        <v>2</v>
      </c>
      <c r="K293" s="17">
        <v>0</v>
      </c>
      <c r="L293" s="17">
        <v>3</v>
      </c>
      <c r="M293" s="17">
        <v>0</v>
      </c>
      <c r="N293" s="17">
        <v>4</v>
      </c>
      <c r="O293" s="17">
        <v>1.3063063063063063</v>
      </c>
      <c r="P293" s="17">
        <v>115</v>
      </c>
      <c r="Q293" s="17">
        <v>84</v>
      </c>
      <c r="R293" s="17">
        <v>17</v>
      </c>
      <c r="S293" s="17">
        <v>7</v>
      </c>
      <c r="T293" s="17">
        <v>3</v>
      </c>
      <c r="U293" s="17">
        <v>0</v>
      </c>
      <c r="V293" s="17">
        <v>4</v>
      </c>
      <c r="W293" s="17">
        <v>5.5093752410949062</v>
      </c>
    </row>
    <row r="294" spans="1:23" ht="15" customHeight="1" x14ac:dyDescent="0.15">
      <c r="A294" s="13"/>
      <c r="B294" s="25"/>
      <c r="C294" s="131" t="s">
        <v>300</v>
      </c>
      <c r="D294" s="17">
        <v>148</v>
      </c>
      <c r="E294" s="17">
        <v>116</v>
      </c>
      <c r="F294" s="17">
        <v>10</v>
      </c>
      <c r="G294" s="17">
        <v>3</v>
      </c>
      <c r="H294" s="17">
        <v>6</v>
      </c>
      <c r="I294" s="17">
        <v>2</v>
      </c>
      <c r="J294" s="17">
        <v>0</v>
      </c>
      <c r="K294" s="17">
        <v>5</v>
      </c>
      <c r="L294" s="17">
        <v>2</v>
      </c>
      <c r="M294" s="17">
        <v>0</v>
      </c>
      <c r="N294" s="17">
        <v>4</v>
      </c>
      <c r="O294" s="17">
        <v>1.0208333333333333</v>
      </c>
      <c r="P294" s="17">
        <v>148</v>
      </c>
      <c r="Q294" s="17">
        <v>116</v>
      </c>
      <c r="R294" s="17">
        <v>20</v>
      </c>
      <c r="S294" s="17">
        <v>5</v>
      </c>
      <c r="T294" s="17">
        <v>3</v>
      </c>
      <c r="U294" s="17">
        <v>0</v>
      </c>
      <c r="V294" s="17">
        <v>4</v>
      </c>
      <c r="W294" s="17">
        <v>3.6064943929251316</v>
      </c>
    </row>
    <row r="295" spans="1:23" ht="15" customHeight="1" x14ac:dyDescent="0.15">
      <c r="A295" s="13"/>
      <c r="B295" s="25"/>
      <c r="C295" s="131" t="s">
        <v>299</v>
      </c>
      <c r="D295" s="17">
        <v>194</v>
      </c>
      <c r="E295" s="17">
        <v>172</v>
      </c>
      <c r="F295" s="17">
        <v>1</v>
      </c>
      <c r="G295" s="17">
        <v>3</v>
      </c>
      <c r="H295" s="17">
        <v>3</v>
      </c>
      <c r="I295" s="17">
        <v>1</v>
      </c>
      <c r="J295" s="17">
        <v>1</v>
      </c>
      <c r="K295" s="17">
        <v>4</v>
      </c>
      <c r="L295" s="17">
        <v>0</v>
      </c>
      <c r="M295" s="17">
        <v>2</v>
      </c>
      <c r="N295" s="17">
        <v>7</v>
      </c>
      <c r="O295" s="17">
        <v>0.78609625668449201</v>
      </c>
      <c r="P295" s="17">
        <v>194</v>
      </c>
      <c r="Q295" s="17">
        <v>172</v>
      </c>
      <c r="R295" s="17">
        <v>8</v>
      </c>
      <c r="S295" s="17">
        <v>5</v>
      </c>
      <c r="T295" s="17">
        <v>2</v>
      </c>
      <c r="U295" s="17">
        <v>0</v>
      </c>
      <c r="V295" s="17">
        <v>7</v>
      </c>
      <c r="W295" s="17">
        <v>1.9670381198388978</v>
      </c>
    </row>
    <row r="296" spans="1:23" ht="15" customHeight="1" x14ac:dyDescent="0.15">
      <c r="A296" s="13"/>
      <c r="B296" s="25"/>
      <c r="C296" s="131" t="s">
        <v>298</v>
      </c>
      <c r="D296" s="17">
        <v>283</v>
      </c>
      <c r="E296" s="17">
        <v>243</v>
      </c>
      <c r="F296" s="17">
        <v>3</v>
      </c>
      <c r="G296" s="17">
        <v>4</v>
      </c>
      <c r="H296" s="17">
        <v>4</v>
      </c>
      <c r="I296" s="17">
        <v>3</v>
      </c>
      <c r="J296" s="17">
        <v>3</v>
      </c>
      <c r="K296" s="17">
        <v>3</v>
      </c>
      <c r="L296" s="17">
        <v>2</v>
      </c>
      <c r="M296" s="17">
        <v>4</v>
      </c>
      <c r="N296" s="17">
        <v>14</v>
      </c>
      <c r="O296" s="17">
        <v>0.90706319702602234</v>
      </c>
      <c r="P296" s="17">
        <v>283</v>
      </c>
      <c r="Q296" s="17">
        <v>243</v>
      </c>
      <c r="R296" s="17">
        <v>16</v>
      </c>
      <c r="S296" s="17">
        <v>7</v>
      </c>
      <c r="T296" s="17">
        <v>3</v>
      </c>
      <c r="U296" s="17">
        <v>0</v>
      </c>
      <c r="V296" s="17">
        <v>14</v>
      </c>
      <c r="W296" s="17">
        <v>1.8940664453128668</v>
      </c>
    </row>
    <row r="297" spans="1:23" ht="15" customHeight="1" x14ac:dyDescent="0.15">
      <c r="A297" s="13"/>
      <c r="B297" s="25"/>
      <c r="C297" s="131" t="s">
        <v>297</v>
      </c>
      <c r="D297" s="17">
        <v>289</v>
      </c>
      <c r="E297" s="17">
        <v>248</v>
      </c>
      <c r="F297" s="17">
        <v>5</v>
      </c>
      <c r="G297" s="17">
        <v>5</v>
      </c>
      <c r="H297" s="17">
        <v>3</v>
      </c>
      <c r="I297" s="17">
        <v>4</v>
      </c>
      <c r="J297" s="17">
        <v>2</v>
      </c>
      <c r="K297" s="17">
        <v>6</v>
      </c>
      <c r="L297" s="17">
        <v>1</v>
      </c>
      <c r="M297" s="17">
        <v>4</v>
      </c>
      <c r="N297" s="17">
        <v>11</v>
      </c>
      <c r="O297" s="17">
        <v>1.0935251798561152</v>
      </c>
      <c r="P297" s="17">
        <v>289</v>
      </c>
      <c r="Q297" s="17">
        <v>248</v>
      </c>
      <c r="R297" s="17">
        <v>22</v>
      </c>
      <c r="S297" s="17">
        <v>5</v>
      </c>
      <c r="T297" s="17">
        <v>2</v>
      </c>
      <c r="U297" s="17">
        <v>1</v>
      </c>
      <c r="V297" s="17">
        <v>11</v>
      </c>
      <c r="W297" s="17">
        <v>1.8957058395756738</v>
      </c>
    </row>
    <row r="298" spans="1:23" ht="15" customHeight="1" x14ac:dyDescent="0.15">
      <c r="A298" s="13"/>
      <c r="B298" s="25"/>
      <c r="C298" s="131" t="s">
        <v>296</v>
      </c>
      <c r="D298" s="17">
        <v>87</v>
      </c>
      <c r="E298" s="17">
        <v>66</v>
      </c>
      <c r="F298" s="17">
        <v>1</v>
      </c>
      <c r="G298" s="17">
        <v>1</v>
      </c>
      <c r="H298" s="17">
        <v>1</v>
      </c>
      <c r="I298" s="17">
        <v>0</v>
      </c>
      <c r="J298" s="17">
        <v>1</v>
      </c>
      <c r="K298" s="17">
        <v>3</v>
      </c>
      <c r="L298" s="17">
        <v>0</v>
      </c>
      <c r="M298" s="17">
        <v>6</v>
      </c>
      <c r="N298" s="17">
        <v>8</v>
      </c>
      <c r="O298" s="17">
        <v>2.962025316455696</v>
      </c>
      <c r="P298" s="17">
        <v>87</v>
      </c>
      <c r="Q298" s="17">
        <v>66</v>
      </c>
      <c r="R298" s="17">
        <v>7</v>
      </c>
      <c r="S298" s="17">
        <v>4</v>
      </c>
      <c r="T298" s="17">
        <v>2</v>
      </c>
      <c r="U298" s="17">
        <v>0</v>
      </c>
      <c r="V298" s="17">
        <v>8</v>
      </c>
      <c r="W298" s="17">
        <v>3.764827785760549</v>
      </c>
    </row>
    <row r="299" spans="1:23" ht="15" customHeight="1" x14ac:dyDescent="0.15">
      <c r="A299" s="13"/>
      <c r="B299" s="25"/>
      <c r="C299" s="131" t="s">
        <v>295</v>
      </c>
      <c r="D299" s="17">
        <v>81</v>
      </c>
      <c r="E299" s="17">
        <v>62</v>
      </c>
      <c r="F299" s="17">
        <v>2</v>
      </c>
      <c r="G299" s="17">
        <v>1</v>
      </c>
      <c r="H299" s="17">
        <v>0</v>
      </c>
      <c r="I299" s="17">
        <v>0</v>
      </c>
      <c r="J299" s="17">
        <v>0</v>
      </c>
      <c r="K299" s="17">
        <v>1</v>
      </c>
      <c r="L299" s="17">
        <v>2</v>
      </c>
      <c r="M299" s="17">
        <v>6</v>
      </c>
      <c r="N299" s="17">
        <v>7</v>
      </c>
      <c r="O299" s="17">
        <v>3.6216216216216215</v>
      </c>
      <c r="P299" s="17">
        <v>81</v>
      </c>
      <c r="Q299" s="17">
        <v>62</v>
      </c>
      <c r="R299" s="17">
        <v>5</v>
      </c>
      <c r="S299" s="17">
        <v>7</v>
      </c>
      <c r="T299" s="17">
        <v>0</v>
      </c>
      <c r="U299" s="17">
        <v>0</v>
      </c>
      <c r="V299" s="17">
        <v>7</v>
      </c>
      <c r="W299" s="17">
        <v>2.9583367231379976</v>
      </c>
    </row>
    <row r="300" spans="1:23" ht="15" customHeight="1" x14ac:dyDescent="0.15">
      <c r="A300" s="13"/>
      <c r="B300" s="26"/>
      <c r="C300" s="129" t="s">
        <v>138</v>
      </c>
      <c r="D300" s="17">
        <v>12</v>
      </c>
      <c r="E300" s="17">
        <v>8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1</v>
      </c>
      <c r="M300" s="17">
        <v>1</v>
      </c>
      <c r="N300" s="17">
        <v>2</v>
      </c>
      <c r="O300" s="17">
        <v>4.5999999999999996</v>
      </c>
      <c r="P300" s="17">
        <v>12</v>
      </c>
      <c r="Q300" s="17">
        <v>6</v>
      </c>
      <c r="R300" s="17">
        <v>0</v>
      </c>
      <c r="S300" s="17">
        <v>1</v>
      </c>
      <c r="T300" s="17">
        <v>1</v>
      </c>
      <c r="U300" s="17">
        <v>0</v>
      </c>
      <c r="V300" s="17">
        <v>4</v>
      </c>
      <c r="W300" s="17">
        <v>11.819727891156461</v>
      </c>
    </row>
    <row r="301" spans="1:23" ht="15" customHeight="1" x14ac:dyDescent="0.15">
      <c r="A301" s="13"/>
      <c r="B301" s="14" t="s">
        <v>2</v>
      </c>
      <c r="C301" s="53" t="s">
        <v>90</v>
      </c>
      <c r="D301" s="17">
        <v>847</v>
      </c>
      <c r="E301" s="17">
        <v>294</v>
      </c>
      <c r="F301" s="17">
        <v>72</v>
      </c>
      <c r="G301" s="17">
        <v>109</v>
      </c>
      <c r="H301" s="17">
        <v>83</v>
      </c>
      <c r="I301" s="17">
        <v>43</v>
      </c>
      <c r="J301" s="17">
        <v>32</v>
      </c>
      <c r="K301" s="17">
        <v>67</v>
      </c>
      <c r="L301" s="17">
        <v>41</v>
      </c>
      <c r="M301" s="17">
        <v>38</v>
      </c>
      <c r="N301" s="17">
        <v>68</v>
      </c>
      <c r="O301" s="17">
        <v>5.007702182284981</v>
      </c>
      <c r="P301" s="17">
        <v>847</v>
      </c>
      <c r="Q301" s="17">
        <v>294</v>
      </c>
      <c r="R301" s="17">
        <v>195</v>
      </c>
      <c r="S301" s="17">
        <v>192</v>
      </c>
      <c r="T301" s="17">
        <v>80</v>
      </c>
      <c r="U301" s="17">
        <v>18</v>
      </c>
      <c r="V301" s="17">
        <v>68</v>
      </c>
      <c r="W301" s="17">
        <v>18.83638773723936</v>
      </c>
    </row>
    <row r="302" spans="1:23" ht="15" customHeight="1" x14ac:dyDescent="0.15">
      <c r="A302" s="13"/>
      <c r="B302" s="14" t="s">
        <v>3</v>
      </c>
      <c r="C302" s="132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</row>
    <row r="303" spans="1:23" ht="15" customHeight="1" x14ac:dyDescent="0.15">
      <c r="A303" s="13"/>
      <c r="B303" s="14" t="s">
        <v>4</v>
      </c>
      <c r="C303" s="131" t="s">
        <v>303</v>
      </c>
      <c r="D303" s="17">
        <v>72</v>
      </c>
      <c r="E303" s="17">
        <v>44</v>
      </c>
      <c r="F303" s="17">
        <v>16</v>
      </c>
      <c r="G303" s="17">
        <v>5</v>
      </c>
      <c r="H303" s="17">
        <v>1</v>
      </c>
      <c r="I303" s="17">
        <v>3</v>
      </c>
      <c r="J303" s="17">
        <v>0</v>
      </c>
      <c r="K303" s="17">
        <v>0</v>
      </c>
      <c r="L303" s="17">
        <v>0</v>
      </c>
      <c r="M303" s="17">
        <v>0</v>
      </c>
      <c r="N303" s="17">
        <v>3</v>
      </c>
      <c r="O303" s="17">
        <v>0.76811594202898548</v>
      </c>
      <c r="P303" s="17">
        <v>72</v>
      </c>
      <c r="Q303" s="17">
        <v>44</v>
      </c>
      <c r="R303" s="17">
        <v>11</v>
      </c>
      <c r="S303" s="17">
        <v>10</v>
      </c>
      <c r="T303" s="17">
        <v>2</v>
      </c>
      <c r="U303" s="17">
        <v>2</v>
      </c>
      <c r="V303" s="17">
        <v>3</v>
      </c>
      <c r="W303" s="17">
        <v>11.295721187025531</v>
      </c>
    </row>
    <row r="304" spans="1:23" ht="15" customHeight="1" x14ac:dyDescent="0.15">
      <c r="A304" s="13"/>
      <c r="B304" s="14"/>
      <c r="C304" s="131" t="s">
        <v>302</v>
      </c>
      <c r="D304" s="17">
        <v>225</v>
      </c>
      <c r="E304" s="17">
        <v>85</v>
      </c>
      <c r="F304" s="17">
        <v>26</v>
      </c>
      <c r="G304" s="17">
        <v>45</v>
      </c>
      <c r="H304" s="17">
        <v>26</v>
      </c>
      <c r="I304" s="17">
        <v>12</v>
      </c>
      <c r="J304" s="17">
        <v>5</v>
      </c>
      <c r="K304" s="17">
        <v>8</v>
      </c>
      <c r="L304" s="17">
        <v>1</v>
      </c>
      <c r="M304" s="17">
        <v>0</v>
      </c>
      <c r="N304" s="17">
        <v>17</v>
      </c>
      <c r="O304" s="17">
        <v>2.2884615384615383</v>
      </c>
      <c r="P304" s="17">
        <v>225</v>
      </c>
      <c r="Q304" s="17">
        <v>85</v>
      </c>
      <c r="R304" s="17">
        <v>48</v>
      </c>
      <c r="S304" s="17">
        <v>55</v>
      </c>
      <c r="T304" s="17">
        <v>16</v>
      </c>
      <c r="U304" s="17">
        <v>4</v>
      </c>
      <c r="V304" s="17">
        <v>17</v>
      </c>
      <c r="W304" s="17">
        <v>16.750177988605294</v>
      </c>
    </row>
    <row r="305" spans="1:23" ht="15" customHeight="1" x14ac:dyDescent="0.15">
      <c r="A305" s="13"/>
      <c r="B305" s="14"/>
      <c r="C305" s="131" t="s">
        <v>301</v>
      </c>
      <c r="D305" s="17">
        <v>212</v>
      </c>
      <c r="E305" s="17">
        <v>50</v>
      </c>
      <c r="F305" s="17">
        <v>14</v>
      </c>
      <c r="G305" s="17">
        <v>33</v>
      </c>
      <c r="H305" s="17">
        <v>33</v>
      </c>
      <c r="I305" s="17">
        <v>16</v>
      </c>
      <c r="J305" s="17">
        <v>9</v>
      </c>
      <c r="K305" s="17">
        <v>26</v>
      </c>
      <c r="L305" s="17">
        <v>12</v>
      </c>
      <c r="M305" s="17">
        <v>5</v>
      </c>
      <c r="N305" s="17">
        <v>14</v>
      </c>
      <c r="O305" s="17">
        <v>5.2676767676767673</v>
      </c>
      <c r="P305" s="17">
        <v>212</v>
      </c>
      <c r="Q305" s="17">
        <v>50</v>
      </c>
      <c r="R305" s="17">
        <v>59</v>
      </c>
      <c r="S305" s="17">
        <v>54</v>
      </c>
      <c r="T305" s="17">
        <v>29</v>
      </c>
      <c r="U305" s="17">
        <v>6</v>
      </c>
      <c r="V305" s="17">
        <v>14</v>
      </c>
      <c r="W305" s="17">
        <v>23.480889115711673</v>
      </c>
    </row>
    <row r="306" spans="1:23" ht="15" customHeight="1" x14ac:dyDescent="0.15">
      <c r="A306" s="13"/>
      <c r="B306" s="14"/>
      <c r="C306" s="131" t="s">
        <v>300</v>
      </c>
      <c r="D306" s="17">
        <v>123</v>
      </c>
      <c r="E306" s="17">
        <v>35</v>
      </c>
      <c r="F306" s="17">
        <v>5</v>
      </c>
      <c r="G306" s="17">
        <v>13</v>
      </c>
      <c r="H306" s="17">
        <v>15</v>
      </c>
      <c r="I306" s="17">
        <v>7</v>
      </c>
      <c r="J306" s="17">
        <v>9</v>
      </c>
      <c r="K306" s="17">
        <v>13</v>
      </c>
      <c r="L306" s="17">
        <v>9</v>
      </c>
      <c r="M306" s="17">
        <v>8</v>
      </c>
      <c r="N306" s="17">
        <v>9</v>
      </c>
      <c r="O306" s="17">
        <v>6.3421052631578947</v>
      </c>
      <c r="P306" s="17">
        <v>123</v>
      </c>
      <c r="Q306" s="17">
        <v>35</v>
      </c>
      <c r="R306" s="17">
        <v>33</v>
      </c>
      <c r="S306" s="17">
        <v>30</v>
      </c>
      <c r="T306" s="17">
        <v>13</v>
      </c>
      <c r="U306" s="17">
        <v>3</v>
      </c>
      <c r="V306" s="17">
        <v>9</v>
      </c>
      <c r="W306" s="17">
        <v>21.65912077973676</v>
      </c>
    </row>
    <row r="307" spans="1:23" ht="15" customHeight="1" x14ac:dyDescent="0.15">
      <c r="A307" s="13"/>
      <c r="B307" s="14"/>
      <c r="C307" s="131" t="s">
        <v>299</v>
      </c>
      <c r="D307" s="17">
        <v>75</v>
      </c>
      <c r="E307" s="17">
        <v>25</v>
      </c>
      <c r="F307" s="17">
        <v>2</v>
      </c>
      <c r="G307" s="17">
        <v>7</v>
      </c>
      <c r="H307" s="17">
        <v>4</v>
      </c>
      <c r="I307" s="17">
        <v>3</v>
      </c>
      <c r="J307" s="17">
        <v>4</v>
      </c>
      <c r="K307" s="17">
        <v>7</v>
      </c>
      <c r="L307" s="17">
        <v>10</v>
      </c>
      <c r="M307" s="17">
        <v>4</v>
      </c>
      <c r="N307" s="17">
        <v>9</v>
      </c>
      <c r="O307" s="17">
        <v>6.8181818181818183</v>
      </c>
      <c r="P307" s="17">
        <v>75</v>
      </c>
      <c r="Q307" s="17">
        <v>25</v>
      </c>
      <c r="R307" s="17">
        <v>17</v>
      </c>
      <c r="S307" s="17">
        <v>18</v>
      </c>
      <c r="T307" s="17">
        <v>6</v>
      </c>
      <c r="U307" s="17">
        <v>0</v>
      </c>
      <c r="V307" s="17">
        <v>9</v>
      </c>
      <c r="W307" s="17">
        <v>17.913927737263112</v>
      </c>
    </row>
    <row r="308" spans="1:23" ht="15" customHeight="1" x14ac:dyDescent="0.15">
      <c r="A308" s="13"/>
      <c r="B308" s="14"/>
      <c r="C308" s="131" t="s">
        <v>298</v>
      </c>
      <c r="D308" s="17">
        <v>41</v>
      </c>
      <c r="E308" s="17">
        <v>13</v>
      </c>
      <c r="F308" s="17">
        <v>3</v>
      </c>
      <c r="G308" s="17">
        <v>2</v>
      </c>
      <c r="H308" s="17">
        <v>2</v>
      </c>
      <c r="I308" s="17">
        <v>1</v>
      </c>
      <c r="J308" s="17">
        <v>2</v>
      </c>
      <c r="K308" s="17">
        <v>7</v>
      </c>
      <c r="L308" s="17">
        <v>3</v>
      </c>
      <c r="M308" s="17">
        <v>6</v>
      </c>
      <c r="N308" s="17">
        <v>2</v>
      </c>
      <c r="O308" s="17">
        <v>9.1794871794871788</v>
      </c>
      <c r="P308" s="17">
        <v>41</v>
      </c>
      <c r="Q308" s="17">
        <v>13</v>
      </c>
      <c r="R308" s="17">
        <v>10</v>
      </c>
      <c r="S308" s="17">
        <v>10</v>
      </c>
      <c r="T308" s="17">
        <v>5</v>
      </c>
      <c r="U308" s="17">
        <v>1</v>
      </c>
      <c r="V308" s="17">
        <v>2</v>
      </c>
      <c r="W308" s="17">
        <v>19.043840291440667</v>
      </c>
    </row>
    <row r="309" spans="1:23" ht="15" customHeight="1" x14ac:dyDescent="0.15">
      <c r="A309" s="13"/>
      <c r="B309" s="14"/>
      <c r="C309" s="131" t="s">
        <v>297</v>
      </c>
      <c r="D309" s="17">
        <v>48</v>
      </c>
      <c r="E309" s="17">
        <v>21</v>
      </c>
      <c r="F309" s="17">
        <v>4</v>
      </c>
      <c r="G309" s="17">
        <v>2</v>
      </c>
      <c r="H309" s="17">
        <v>0</v>
      </c>
      <c r="I309" s="17">
        <v>1</v>
      </c>
      <c r="J309" s="17">
        <v>0</v>
      </c>
      <c r="K309" s="17">
        <v>4</v>
      </c>
      <c r="L309" s="17">
        <v>5</v>
      </c>
      <c r="M309" s="17">
        <v>8</v>
      </c>
      <c r="N309" s="17">
        <v>3</v>
      </c>
      <c r="O309" s="17">
        <v>9.6444444444444439</v>
      </c>
      <c r="P309" s="17">
        <v>48</v>
      </c>
      <c r="Q309" s="17">
        <v>21</v>
      </c>
      <c r="R309" s="17">
        <v>10</v>
      </c>
      <c r="S309" s="17">
        <v>8</v>
      </c>
      <c r="T309" s="17">
        <v>4</v>
      </c>
      <c r="U309" s="17">
        <v>2</v>
      </c>
      <c r="V309" s="17">
        <v>3</v>
      </c>
      <c r="W309" s="17">
        <v>17.289050013025939</v>
      </c>
    </row>
    <row r="310" spans="1:23" ht="15" customHeight="1" x14ac:dyDescent="0.15">
      <c r="A310" s="13"/>
      <c r="B310" s="14"/>
      <c r="C310" s="131" t="s">
        <v>296</v>
      </c>
      <c r="D310" s="17">
        <v>22</v>
      </c>
      <c r="E310" s="17">
        <v>12</v>
      </c>
      <c r="F310" s="17">
        <v>0</v>
      </c>
      <c r="G310" s="17">
        <v>0</v>
      </c>
      <c r="H310" s="17">
        <v>0</v>
      </c>
      <c r="I310" s="17">
        <v>0</v>
      </c>
      <c r="J310" s="17">
        <v>2</v>
      </c>
      <c r="K310" s="17">
        <v>0</v>
      </c>
      <c r="L310" s="17">
        <v>1</v>
      </c>
      <c r="M310" s="17">
        <v>6</v>
      </c>
      <c r="N310" s="17">
        <v>1</v>
      </c>
      <c r="O310" s="17">
        <v>11.952380952380953</v>
      </c>
      <c r="P310" s="17">
        <v>22</v>
      </c>
      <c r="Q310" s="17">
        <v>12</v>
      </c>
      <c r="R310" s="17">
        <v>2</v>
      </c>
      <c r="S310" s="17">
        <v>4</v>
      </c>
      <c r="T310" s="17">
        <v>3</v>
      </c>
      <c r="U310" s="17">
        <v>0</v>
      </c>
      <c r="V310" s="17">
        <v>1</v>
      </c>
      <c r="W310" s="17">
        <v>14.972726594400456</v>
      </c>
    </row>
    <row r="311" spans="1:23" ht="15" customHeight="1" x14ac:dyDescent="0.15">
      <c r="A311" s="13"/>
      <c r="B311" s="14"/>
      <c r="C311" s="131" t="s">
        <v>295</v>
      </c>
      <c r="D311" s="17">
        <v>8</v>
      </c>
      <c r="E311" s="17">
        <v>5</v>
      </c>
      <c r="F311" s="17">
        <v>0</v>
      </c>
      <c r="G311" s="17">
        <v>0</v>
      </c>
      <c r="H311" s="17">
        <v>1</v>
      </c>
      <c r="I311" s="17">
        <v>0</v>
      </c>
      <c r="J311" s="17">
        <v>0</v>
      </c>
      <c r="K311" s="17">
        <v>1</v>
      </c>
      <c r="L311" s="17">
        <v>0</v>
      </c>
      <c r="M311" s="17">
        <v>1</v>
      </c>
      <c r="N311" s="17">
        <v>0</v>
      </c>
      <c r="O311" s="17">
        <v>10.375</v>
      </c>
      <c r="P311" s="17">
        <v>8</v>
      </c>
      <c r="Q311" s="17">
        <v>5</v>
      </c>
      <c r="R311" s="17">
        <v>2</v>
      </c>
      <c r="S311" s="17">
        <v>0</v>
      </c>
      <c r="T311" s="17">
        <v>1</v>
      </c>
      <c r="U311" s="17">
        <v>0</v>
      </c>
      <c r="V311" s="17">
        <v>0</v>
      </c>
      <c r="W311" s="17">
        <v>11.442528735632184</v>
      </c>
    </row>
    <row r="312" spans="1:23" ht="15" customHeight="1" x14ac:dyDescent="0.15">
      <c r="A312" s="13"/>
      <c r="B312" s="14"/>
      <c r="C312" s="129" t="s">
        <v>138</v>
      </c>
      <c r="D312" s="17">
        <v>21</v>
      </c>
      <c r="E312" s="17">
        <v>4</v>
      </c>
      <c r="F312" s="17">
        <v>2</v>
      </c>
      <c r="G312" s="17">
        <v>2</v>
      </c>
      <c r="H312" s="17">
        <v>1</v>
      </c>
      <c r="I312" s="17">
        <v>0</v>
      </c>
      <c r="J312" s="17">
        <v>1</v>
      </c>
      <c r="K312" s="17">
        <v>1</v>
      </c>
      <c r="L312" s="17">
        <v>0</v>
      </c>
      <c r="M312" s="17">
        <v>0</v>
      </c>
      <c r="N312" s="17">
        <v>10</v>
      </c>
      <c r="O312" s="17">
        <v>2.7272727272727271</v>
      </c>
      <c r="P312" s="17">
        <v>21</v>
      </c>
      <c r="Q312" s="17">
        <v>4</v>
      </c>
      <c r="R312" s="17">
        <v>3</v>
      </c>
      <c r="S312" s="17">
        <v>3</v>
      </c>
      <c r="T312" s="17">
        <v>1</v>
      </c>
      <c r="U312" s="17">
        <v>0</v>
      </c>
      <c r="V312" s="17">
        <v>10</v>
      </c>
      <c r="W312" s="17">
        <v>16.613155363155361</v>
      </c>
    </row>
    <row r="313" spans="1:23" ht="15" customHeight="1" x14ac:dyDescent="0.15">
      <c r="A313" s="13"/>
      <c r="B313" s="281" t="s">
        <v>5</v>
      </c>
      <c r="C313" s="53" t="s">
        <v>90</v>
      </c>
      <c r="D313" s="17">
        <v>994</v>
      </c>
      <c r="E313" s="17">
        <v>603</v>
      </c>
      <c r="F313" s="17">
        <v>52</v>
      </c>
      <c r="G313" s="17">
        <v>64</v>
      </c>
      <c r="H313" s="17">
        <v>55</v>
      </c>
      <c r="I313" s="17">
        <v>35</v>
      </c>
      <c r="J313" s="17">
        <v>31</v>
      </c>
      <c r="K313" s="17">
        <v>50</v>
      </c>
      <c r="L313" s="17">
        <v>22</v>
      </c>
      <c r="M313" s="17">
        <v>32</v>
      </c>
      <c r="N313" s="17">
        <v>50</v>
      </c>
      <c r="O313" s="17">
        <v>2.9788135593220337</v>
      </c>
      <c r="P313" s="17">
        <v>994</v>
      </c>
      <c r="Q313" s="17">
        <v>603</v>
      </c>
      <c r="R313" s="17">
        <v>152</v>
      </c>
      <c r="S313" s="17">
        <v>125</v>
      </c>
      <c r="T313" s="17">
        <v>48</v>
      </c>
      <c r="U313" s="17">
        <v>15</v>
      </c>
      <c r="V313" s="17">
        <v>51</v>
      </c>
      <c r="W313" s="17">
        <v>10.364249628145442</v>
      </c>
    </row>
    <row r="314" spans="1:23" ht="15" customHeight="1" x14ac:dyDescent="0.15">
      <c r="A314" s="13"/>
      <c r="B314" s="282"/>
      <c r="C314" s="132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</row>
    <row r="315" spans="1:23" ht="15" customHeight="1" x14ac:dyDescent="0.15">
      <c r="A315" s="13"/>
      <c r="B315" s="282"/>
      <c r="C315" s="131" t="s">
        <v>303</v>
      </c>
      <c r="D315" s="17">
        <v>29</v>
      </c>
      <c r="E315" s="17">
        <v>17</v>
      </c>
      <c r="F315" s="17">
        <v>2</v>
      </c>
      <c r="G315" s="17">
        <v>2</v>
      </c>
      <c r="H315" s="17">
        <v>2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6</v>
      </c>
      <c r="O315" s="17">
        <v>0.65217391304347827</v>
      </c>
      <c r="P315" s="17">
        <v>29</v>
      </c>
      <c r="Q315" s="17">
        <v>17</v>
      </c>
      <c r="R315" s="17">
        <v>1</v>
      </c>
      <c r="S315" s="17">
        <v>2</v>
      </c>
      <c r="T315" s="17">
        <v>3</v>
      </c>
      <c r="U315" s="17">
        <v>0</v>
      </c>
      <c r="V315" s="17">
        <v>6</v>
      </c>
      <c r="W315" s="17">
        <v>9.2028985507246368</v>
      </c>
    </row>
    <row r="316" spans="1:23" ht="15" customHeight="1" x14ac:dyDescent="0.15">
      <c r="A316" s="13"/>
      <c r="B316" s="282"/>
      <c r="C316" s="131" t="s">
        <v>302</v>
      </c>
      <c r="D316" s="17">
        <v>151</v>
      </c>
      <c r="E316" s="17">
        <v>97</v>
      </c>
      <c r="F316" s="17">
        <v>17</v>
      </c>
      <c r="G316" s="17">
        <v>10</v>
      </c>
      <c r="H316" s="17">
        <v>13</v>
      </c>
      <c r="I316" s="17">
        <v>4</v>
      </c>
      <c r="J316" s="17">
        <v>0</v>
      </c>
      <c r="K316" s="17">
        <v>4</v>
      </c>
      <c r="L316" s="17">
        <v>0</v>
      </c>
      <c r="M316" s="17">
        <v>0</v>
      </c>
      <c r="N316" s="17">
        <v>6</v>
      </c>
      <c r="O316" s="17">
        <v>1.1517241379310346</v>
      </c>
      <c r="P316" s="17">
        <v>151</v>
      </c>
      <c r="Q316" s="17">
        <v>97</v>
      </c>
      <c r="R316" s="17">
        <v>20</v>
      </c>
      <c r="S316" s="17">
        <v>24</v>
      </c>
      <c r="T316" s="17">
        <v>3</v>
      </c>
      <c r="U316" s="17">
        <v>1</v>
      </c>
      <c r="V316" s="17">
        <v>6</v>
      </c>
      <c r="W316" s="17">
        <v>8.8230315021443442</v>
      </c>
    </row>
    <row r="317" spans="1:23" ht="15" customHeight="1" x14ac:dyDescent="0.15">
      <c r="A317" s="13"/>
      <c r="B317" s="282"/>
      <c r="C317" s="131" t="s">
        <v>301</v>
      </c>
      <c r="D317" s="17">
        <v>224</v>
      </c>
      <c r="E317" s="17">
        <v>112</v>
      </c>
      <c r="F317" s="17">
        <v>12</v>
      </c>
      <c r="G317" s="17">
        <v>25</v>
      </c>
      <c r="H317" s="17">
        <v>19</v>
      </c>
      <c r="I317" s="17">
        <v>9</v>
      </c>
      <c r="J317" s="17">
        <v>14</v>
      </c>
      <c r="K317" s="17">
        <v>18</v>
      </c>
      <c r="L317" s="17">
        <v>1</v>
      </c>
      <c r="M317" s="17">
        <v>5</v>
      </c>
      <c r="N317" s="17">
        <v>9</v>
      </c>
      <c r="O317" s="17">
        <v>3.0883720930232559</v>
      </c>
      <c r="P317" s="17">
        <v>224</v>
      </c>
      <c r="Q317" s="17">
        <v>112</v>
      </c>
      <c r="R317" s="17">
        <v>46</v>
      </c>
      <c r="S317" s="17">
        <v>37</v>
      </c>
      <c r="T317" s="17">
        <v>14</v>
      </c>
      <c r="U317" s="17">
        <v>6</v>
      </c>
      <c r="V317" s="17">
        <v>9</v>
      </c>
      <c r="W317" s="17">
        <v>14.479908811893239</v>
      </c>
    </row>
    <row r="318" spans="1:23" ht="15" customHeight="1" x14ac:dyDescent="0.15">
      <c r="A318" s="13"/>
      <c r="B318" s="128"/>
      <c r="C318" s="131" t="s">
        <v>300</v>
      </c>
      <c r="D318" s="17">
        <v>191</v>
      </c>
      <c r="E318" s="17">
        <v>92</v>
      </c>
      <c r="F318" s="17">
        <v>11</v>
      </c>
      <c r="G318" s="17">
        <v>12</v>
      </c>
      <c r="H318" s="17">
        <v>10</v>
      </c>
      <c r="I318" s="17">
        <v>10</v>
      </c>
      <c r="J318" s="17">
        <v>9</v>
      </c>
      <c r="K318" s="17">
        <v>16</v>
      </c>
      <c r="L318" s="17">
        <v>12</v>
      </c>
      <c r="M318" s="17">
        <v>11</v>
      </c>
      <c r="N318" s="17">
        <v>8</v>
      </c>
      <c r="O318" s="17">
        <v>4.6830601092896176</v>
      </c>
      <c r="P318" s="17">
        <v>191</v>
      </c>
      <c r="Q318" s="17">
        <v>92</v>
      </c>
      <c r="R318" s="17">
        <v>34</v>
      </c>
      <c r="S318" s="17">
        <v>36</v>
      </c>
      <c r="T318" s="17">
        <v>17</v>
      </c>
      <c r="U318" s="17">
        <v>4</v>
      </c>
      <c r="V318" s="17">
        <v>8</v>
      </c>
      <c r="W318" s="17">
        <v>15.441781636441167</v>
      </c>
    </row>
    <row r="319" spans="1:23" ht="15" customHeight="1" x14ac:dyDescent="0.15">
      <c r="A319" s="13"/>
      <c r="B319" s="128"/>
      <c r="C319" s="131" t="s">
        <v>299</v>
      </c>
      <c r="D319" s="17">
        <v>108</v>
      </c>
      <c r="E319" s="17">
        <v>77</v>
      </c>
      <c r="F319" s="17">
        <v>4</v>
      </c>
      <c r="G319" s="17">
        <v>3</v>
      </c>
      <c r="H319" s="17">
        <v>4</v>
      </c>
      <c r="I319" s="17">
        <v>5</v>
      </c>
      <c r="J319" s="17">
        <v>3</v>
      </c>
      <c r="K319" s="17">
        <v>4</v>
      </c>
      <c r="L319" s="17">
        <v>1</v>
      </c>
      <c r="M319" s="17">
        <v>4</v>
      </c>
      <c r="N319" s="17">
        <v>3</v>
      </c>
      <c r="O319" s="17">
        <v>2.6095238095238096</v>
      </c>
      <c r="P319" s="17">
        <v>108</v>
      </c>
      <c r="Q319" s="17">
        <v>77</v>
      </c>
      <c r="R319" s="17">
        <v>13</v>
      </c>
      <c r="S319" s="17">
        <v>12</v>
      </c>
      <c r="T319" s="17">
        <v>2</v>
      </c>
      <c r="U319" s="17">
        <v>1</v>
      </c>
      <c r="V319" s="17">
        <v>3</v>
      </c>
      <c r="W319" s="17">
        <v>6.9437254525048147</v>
      </c>
    </row>
    <row r="320" spans="1:23" ht="15" customHeight="1" x14ac:dyDescent="0.15">
      <c r="A320" s="13"/>
      <c r="B320" s="128"/>
      <c r="C320" s="131" t="s">
        <v>298</v>
      </c>
      <c r="D320" s="17">
        <v>94</v>
      </c>
      <c r="E320" s="17">
        <v>60</v>
      </c>
      <c r="F320" s="17">
        <v>2</v>
      </c>
      <c r="G320" s="17">
        <v>6</v>
      </c>
      <c r="H320" s="17">
        <v>3</v>
      </c>
      <c r="I320" s="17">
        <v>6</v>
      </c>
      <c r="J320" s="17">
        <v>1</v>
      </c>
      <c r="K320" s="17">
        <v>2</v>
      </c>
      <c r="L320" s="17">
        <v>4</v>
      </c>
      <c r="M320" s="17">
        <v>5</v>
      </c>
      <c r="N320" s="17">
        <v>5</v>
      </c>
      <c r="O320" s="17">
        <v>3.6292134831460676</v>
      </c>
      <c r="P320" s="17">
        <v>94</v>
      </c>
      <c r="Q320" s="17">
        <v>60</v>
      </c>
      <c r="R320" s="17">
        <v>18</v>
      </c>
      <c r="S320" s="17">
        <v>7</v>
      </c>
      <c r="T320" s="17">
        <v>3</v>
      </c>
      <c r="U320" s="17">
        <v>1</v>
      </c>
      <c r="V320" s="17">
        <v>5</v>
      </c>
      <c r="W320" s="17">
        <v>7.9281691602792774</v>
      </c>
    </row>
    <row r="321" spans="1:23" ht="15" customHeight="1" x14ac:dyDescent="0.15">
      <c r="A321" s="13"/>
      <c r="B321" s="128"/>
      <c r="C321" s="131" t="s">
        <v>297</v>
      </c>
      <c r="D321" s="17">
        <v>90</v>
      </c>
      <c r="E321" s="17">
        <v>71</v>
      </c>
      <c r="F321" s="17">
        <v>0</v>
      </c>
      <c r="G321" s="17">
        <v>2</v>
      </c>
      <c r="H321" s="17">
        <v>1</v>
      </c>
      <c r="I321" s="17">
        <v>0</v>
      </c>
      <c r="J321" s="17">
        <v>1</v>
      </c>
      <c r="K321" s="17">
        <v>3</v>
      </c>
      <c r="L321" s="17">
        <v>2</v>
      </c>
      <c r="M321" s="17">
        <v>6</v>
      </c>
      <c r="N321" s="17">
        <v>4</v>
      </c>
      <c r="O321" s="17">
        <v>3.6860465116279069</v>
      </c>
      <c r="P321" s="17">
        <v>90</v>
      </c>
      <c r="Q321" s="17">
        <v>71</v>
      </c>
      <c r="R321" s="17">
        <v>6</v>
      </c>
      <c r="S321" s="17">
        <v>4</v>
      </c>
      <c r="T321" s="17">
        <v>4</v>
      </c>
      <c r="U321" s="17">
        <v>1</v>
      </c>
      <c r="V321" s="17">
        <v>4</v>
      </c>
      <c r="W321" s="17">
        <v>5.8822929456882349</v>
      </c>
    </row>
    <row r="322" spans="1:23" ht="15" customHeight="1" x14ac:dyDescent="0.15">
      <c r="A322" s="13"/>
      <c r="B322" s="128"/>
      <c r="C322" s="131" t="s">
        <v>296</v>
      </c>
      <c r="D322" s="17">
        <v>40</v>
      </c>
      <c r="E322" s="17">
        <v>31</v>
      </c>
      <c r="F322" s="17">
        <v>1</v>
      </c>
      <c r="G322" s="17">
        <v>2</v>
      </c>
      <c r="H322" s="17">
        <v>1</v>
      </c>
      <c r="I322" s="17">
        <v>0</v>
      </c>
      <c r="J322" s="17">
        <v>1</v>
      </c>
      <c r="K322" s="17">
        <v>1</v>
      </c>
      <c r="L322" s="17">
        <v>2</v>
      </c>
      <c r="M322" s="17">
        <v>1</v>
      </c>
      <c r="N322" s="17">
        <v>0</v>
      </c>
      <c r="O322" s="17">
        <v>3.2749999999999999</v>
      </c>
      <c r="P322" s="17">
        <v>40</v>
      </c>
      <c r="Q322" s="17">
        <v>31</v>
      </c>
      <c r="R322" s="17">
        <v>7</v>
      </c>
      <c r="S322" s="17">
        <v>1</v>
      </c>
      <c r="T322" s="17">
        <v>0</v>
      </c>
      <c r="U322" s="17">
        <v>1</v>
      </c>
      <c r="V322" s="17">
        <v>0</v>
      </c>
      <c r="W322" s="17">
        <v>4.4586895931995345</v>
      </c>
    </row>
    <row r="323" spans="1:23" ht="15" customHeight="1" x14ac:dyDescent="0.15">
      <c r="A323" s="13"/>
      <c r="B323" s="128"/>
      <c r="C323" s="131" t="s">
        <v>295</v>
      </c>
      <c r="D323" s="17">
        <v>27</v>
      </c>
      <c r="E323" s="17">
        <v>22</v>
      </c>
      <c r="F323" s="17">
        <v>2</v>
      </c>
      <c r="G323" s="17">
        <v>0</v>
      </c>
      <c r="H323" s="17">
        <v>0</v>
      </c>
      <c r="I323" s="17">
        <v>1</v>
      </c>
      <c r="J323" s="17">
        <v>0</v>
      </c>
      <c r="K323" s="17">
        <v>0</v>
      </c>
      <c r="L323" s="17">
        <v>0</v>
      </c>
      <c r="M323" s="17">
        <v>0</v>
      </c>
      <c r="N323" s="17">
        <v>2</v>
      </c>
      <c r="O323" s="17">
        <v>0.32</v>
      </c>
      <c r="P323" s="17">
        <v>27</v>
      </c>
      <c r="Q323" s="17">
        <v>22</v>
      </c>
      <c r="R323" s="17">
        <v>3</v>
      </c>
      <c r="S323" s="17">
        <v>0</v>
      </c>
      <c r="T323" s="17">
        <v>0</v>
      </c>
      <c r="U323" s="17">
        <v>0</v>
      </c>
      <c r="V323" s="17">
        <v>2</v>
      </c>
      <c r="W323" s="17">
        <v>0.68260839689411112</v>
      </c>
    </row>
    <row r="324" spans="1:23" ht="15" customHeight="1" x14ac:dyDescent="0.15">
      <c r="A324" s="130"/>
      <c r="B324" s="77"/>
      <c r="C324" s="129" t="s">
        <v>138</v>
      </c>
      <c r="D324" s="17">
        <v>40</v>
      </c>
      <c r="E324" s="17">
        <v>24</v>
      </c>
      <c r="F324" s="17">
        <v>1</v>
      </c>
      <c r="G324" s="17">
        <v>2</v>
      </c>
      <c r="H324" s="17">
        <v>2</v>
      </c>
      <c r="I324" s="17">
        <v>0</v>
      </c>
      <c r="J324" s="17">
        <v>2</v>
      </c>
      <c r="K324" s="17">
        <v>2</v>
      </c>
      <c r="L324" s="17">
        <v>0</v>
      </c>
      <c r="M324" s="17">
        <v>0</v>
      </c>
      <c r="N324" s="17">
        <v>7</v>
      </c>
      <c r="O324" s="17">
        <v>1.696969696969697</v>
      </c>
      <c r="P324" s="17">
        <v>40</v>
      </c>
      <c r="Q324" s="17">
        <v>24</v>
      </c>
      <c r="R324" s="17">
        <v>4</v>
      </c>
      <c r="S324" s="17">
        <v>2</v>
      </c>
      <c r="T324" s="17">
        <v>2</v>
      </c>
      <c r="U324" s="17">
        <v>0</v>
      </c>
      <c r="V324" s="17">
        <v>8</v>
      </c>
      <c r="W324" s="17">
        <v>6.4833286275122637</v>
      </c>
    </row>
    <row r="325" spans="1:23" ht="15" customHeight="1" x14ac:dyDescent="0.15">
      <c r="A325" s="10" t="s">
        <v>468</v>
      </c>
      <c r="B325" s="24" t="s">
        <v>7</v>
      </c>
      <c r="C325" s="53" t="s">
        <v>90</v>
      </c>
      <c r="D325" s="17">
        <v>1238</v>
      </c>
      <c r="E325" s="17">
        <v>1018</v>
      </c>
      <c r="F325" s="17">
        <v>27</v>
      </c>
      <c r="G325" s="17">
        <v>32</v>
      </c>
      <c r="H325" s="17">
        <v>21</v>
      </c>
      <c r="I325" s="17">
        <v>15</v>
      </c>
      <c r="J325" s="17">
        <v>9</v>
      </c>
      <c r="K325" s="17">
        <v>23</v>
      </c>
      <c r="L325" s="17">
        <v>12</v>
      </c>
      <c r="M325" s="17">
        <v>23</v>
      </c>
      <c r="N325" s="17">
        <v>58</v>
      </c>
      <c r="O325" s="17">
        <v>1.3347457627118644</v>
      </c>
      <c r="P325" s="17">
        <v>1238</v>
      </c>
      <c r="Q325" s="17">
        <v>1016</v>
      </c>
      <c r="R325" s="17">
        <v>99</v>
      </c>
      <c r="S325" s="17">
        <v>44</v>
      </c>
      <c r="T325" s="17">
        <v>16</v>
      </c>
      <c r="U325" s="17">
        <v>3</v>
      </c>
      <c r="V325" s="17">
        <v>60</v>
      </c>
      <c r="W325" s="17">
        <v>2.9097583373133573</v>
      </c>
    </row>
    <row r="326" spans="1:23" ht="15" customHeight="1" x14ac:dyDescent="0.15">
      <c r="A326" s="13" t="s">
        <v>467</v>
      </c>
      <c r="B326" s="25" t="s">
        <v>8</v>
      </c>
      <c r="C326" s="132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</row>
    <row r="327" spans="1:23" ht="15" customHeight="1" x14ac:dyDescent="0.15">
      <c r="A327" s="13"/>
      <c r="B327" s="25" t="s">
        <v>9</v>
      </c>
      <c r="C327" s="131" t="s">
        <v>466</v>
      </c>
      <c r="D327" s="17">
        <v>95</v>
      </c>
      <c r="E327" s="17">
        <v>80</v>
      </c>
      <c r="F327" s="17">
        <v>2</v>
      </c>
      <c r="G327" s="17">
        <v>2</v>
      </c>
      <c r="H327" s="17">
        <v>1</v>
      </c>
      <c r="I327" s="17">
        <v>1</v>
      </c>
      <c r="J327" s="17">
        <v>1</v>
      </c>
      <c r="K327" s="17">
        <v>2</v>
      </c>
      <c r="L327" s="17">
        <v>0</v>
      </c>
      <c r="M327" s="17">
        <v>0</v>
      </c>
      <c r="N327" s="17">
        <v>6</v>
      </c>
      <c r="O327" s="17">
        <v>0.5168539325842697</v>
      </c>
      <c r="P327" s="17">
        <v>95</v>
      </c>
      <c r="Q327" s="17">
        <v>80</v>
      </c>
      <c r="R327" s="17">
        <v>5</v>
      </c>
      <c r="S327" s="17">
        <v>4</v>
      </c>
      <c r="T327" s="17">
        <v>0</v>
      </c>
      <c r="U327" s="17">
        <v>0</v>
      </c>
      <c r="V327" s="17">
        <v>6</v>
      </c>
      <c r="W327" s="17">
        <v>1.6344334143733461</v>
      </c>
    </row>
    <row r="328" spans="1:23" ht="15" customHeight="1" x14ac:dyDescent="0.15">
      <c r="A328" s="13"/>
      <c r="B328" s="25" t="s">
        <v>10</v>
      </c>
      <c r="C328" s="131" t="s">
        <v>465</v>
      </c>
      <c r="D328" s="17">
        <v>111</v>
      </c>
      <c r="E328" s="17">
        <v>99</v>
      </c>
      <c r="F328" s="17">
        <v>1</v>
      </c>
      <c r="G328" s="17">
        <v>2</v>
      </c>
      <c r="H328" s="17">
        <v>2</v>
      </c>
      <c r="I328" s="17">
        <v>0</v>
      </c>
      <c r="J328" s="17">
        <v>1</v>
      </c>
      <c r="K328" s="17">
        <v>3</v>
      </c>
      <c r="L328" s="17">
        <v>0</v>
      </c>
      <c r="M328" s="17">
        <v>1</v>
      </c>
      <c r="N328" s="17">
        <v>2</v>
      </c>
      <c r="O328" s="17">
        <v>0.77064220183486243</v>
      </c>
      <c r="P328" s="17">
        <v>111</v>
      </c>
      <c r="Q328" s="17">
        <v>99</v>
      </c>
      <c r="R328" s="17">
        <v>7</v>
      </c>
      <c r="S328" s="17">
        <v>3</v>
      </c>
      <c r="T328" s="17">
        <v>0</v>
      </c>
      <c r="U328" s="17">
        <v>0</v>
      </c>
      <c r="V328" s="17">
        <v>2</v>
      </c>
      <c r="W328" s="17">
        <v>1.4995306721740234</v>
      </c>
    </row>
    <row r="329" spans="1:23" ht="15" customHeight="1" x14ac:dyDescent="0.15">
      <c r="A329" s="13"/>
      <c r="B329" s="25"/>
      <c r="C329" s="131" t="s">
        <v>464</v>
      </c>
      <c r="D329" s="17">
        <v>258</v>
      </c>
      <c r="E329" s="17">
        <v>218</v>
      </c>
      <c r="F329" s="17">
        <v>4</v>
      </c>
      <c r="G329" s="17">
        <v>5</v>
      </c>
      <c r="H329" s="17">
        <v>4</v>
      </c>
      <c r="I329" s="17">
        <v>5</v>
      </c>
      <c r="J329" s="17">
        <v>2</v>
      </c>
      <c r="K329" s="17">
        <v>3</v>
      </c>
      <c r="L329" s="17">
        <v>5</v>
      </c>
      <c r="M329" s="17">
        <v>7</v>
      </c>
      <c r="N329" s="17">
        <v>5</v>
      </c>
      <c r="O329" s="17">
        <v>1.7707509881422925</v>
      </c>
      <c r="P329" s="17">
        <v>258</v>
      </c>
      <c r="Q329" s="17">
        <v>218</v>
      </c>
      <c r="R329" s="17">
        <v>20</v>
      </c>
      <c r="S329" s="17">
        <v>9</v>
      </c>
      <c r="T329" s="17">
        <v>6</v>
      </c>
      <c r="U329" s="17">
        <v>0</v>
      </c>
      <c r="V329" s="17">
        <v>5</v>
      </c>
      <c r="W329" s="17">
        <v>3.4496657581011942</v>
      </c>
    </row>
    <row r="330" spans="1:23" ht="15" customHeight="1" x14ac:dyDescent="0.15">
      <c r="A330" s="13"/>
      <c r="B330" s="25"/>
      <c r="C330" s="131" t="s">
        <v>463</v>
      </c>
      <c r="D330" s="17">
        <v>218</v>
      </c>
      <c r="E330" s="17">
        <v>175</v>
      </c>
      <c r="F330" s="17">
        <v>6</v>
      </c>
      <c r="G330" s="17">
        <v>4</v>
      </c>
      <c r="H330" s="17">
        <v>6</v>
      </c>
      <c r="I330" s="17">
        <v>1</v>
      </c>
      <c r="J330" s="17">
        <v>2</v>
      </c>
      <c r="K330" s="17">
        <v>5</v>
      </c>
      <c r="L330" s="17">
        <v>2</v>
      </c>
      <c r="M330" s="17">
        <v>6</v>
      </c>
      <c r="N330" s="17">
        <v>11</v>
      </c>
      <c r="O330" s="17">
        <v>1.7729468599033817</v>
      </c>
      <c r="P330" s="17">
        <v>218</v>
      </c>
      <c r="Q330" s="17">
        <v>175</v>
      </c>
      <c r="R330" s="17">
        <v>18</v>
      </c>
      <c r="S330" s="17">
        <v>8</v>
      </c>
      <c r="T330" s="17">
        <v>5</v>
      </c>
      <c r="U330" s="17">
        <v>1</v>
      </c>
      <c r="V330" s="17">
        <v>11</v>
      </c>
      <c r="W330" s="17">
        <v>3.7500540389011023</v>
      </c>
    </row>
    <row r="331" spans="1:23" ht="15" customHeight="1" x14ac:dyDescent="0.15">
      <c r="A331" s="13"/>
      <c r="B331" s="25"/>
      <c r="C331" s="131" t="s">
        <v>462</v>
      </c>
      <c r="D331" s="17">
        <v>280</v>
      </c>
      <c r="E331" s="17">
        <v>232</v>
      </c>
      <c r="F331" s="17">
        <v>5</v>
      </c>
      <c r="G331" s="17">
        <v>6</v>
      </c>
      <c r="H331" s="17">
        <v>5</v>
      </c>
      <c r="I331" s="17">
        <v>2</v>
      </c>
      <c r="J331" s="17">
        <v>1</v>
      </c>
      <c r="K331" s="17">
        <v>3</v>
      </c>
      <c r="L331" s="17">
        <v>1</v>
      </c>
      <c r="M331" s="17">
        <v>5</v>
      </c>
      <c r="N331" s="17">
        <v>20</v>
      </c>
      <c r="O331" s="17">
        <v>1.0384615384615385</v>
      </c>
      <c r="P331" s="17">
        <v>280</v>
      </c>
      <c r="Q331" s="17">
        <v>232</v>
      </c>
      <c r="R331" s="17">
        <v>20</v>
      </c>
      <c r="S331" s="17">
        <v>7</v>
      </c>
      <c r="T331" s="17">
        <v>1</v>
      </c>
      <c r="U331" s="17">
        <v>0</v>
      </c>
      <c r="V331" s="17">
        <v>20</v>
      </c>
      <c r="W331" s="17">
        <v>1.69487054834377</v>
      </c>
    </row>
    <row r="332" spans="1:23" ht="15" customHeight="1" x14ac:dyDescent="0.15">
      <c r="A332" s="13"/>
      <c r="B332" s="25"/>
      <c r="C332" s="131" t="s">
        <v>12</v>
      </c>
      <c r="D332" s="17">
        <v>264</v>
      </c>
      <c r="E332" s="17">
        <v>206</v>
      </c>
      <c r="F332" s="17">
        <v>9</v>
      </c>
      <c r="G332" s="17">
        <v>13</v>
      </c>
      <c r="H332" s="17">
        <v>3</v>
      </c>
      <c r="I332" s="17">
        <v>6</v>
      </c>
      <c r="J332" s="17">
        <v>2</v>
      </c>
      <c r="K332" s="17">
        <v>7</v>
      </c>
      <c r="L332" s="17">
        <v>3</v>
      </c>
      <c r="M332" s="17">
        <v>3</v>
      </c>
      <c r="N332" s="17">
        <v>12</v>
      </c>
      <c r="O332" s="17">
        <v>1.246031746031746</v>
      </c>
      <c r="P332" s="17">
        <v>264</v>
      </c>
      <c r="Q332" s="17">
        <v>206</v>
      </c>
      <c r="R332" s="17">
        <v>29</v>
      </c>
      <c r="S332" s="17">
        <v>12</v>
      </c>
      <c r="T332" s="17">
        <v>3</v>
      </c>
      <c r="U332" s="17">
        <v>2</v>
      </c>
      <c r="V332" s="17">
        <v>12</v>
      </c>
      <c r="W332" s="17">
        <v>3.708456808167369</v>
      </c>
    </row>
    <row r="333" spans="1:23" ht="15" customHeight="1" x14ac:dyDescent="0.15">
      <c r="A333" s="13"/>
      <c r="B333" s="26"/>
      <c r="C333" s="129" t="s">
        <v>284</v>
      </c>
      <c r="D333" s="17">
        <v>12</v>
      </c>
      <c r="E333" s="17">
        <v>8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1</v>
      </c>
      <c r="M333" s="17">
        <v>1</v>
      </c>
      <c r="N333" s="17">
        <v>2</v>
      </c>
      <c r="O333" s="17">
        <v>4.5999999999999996</v>
      </c>
      <c r="P333" s="17">
        <v>12</v>
      </c>
      <c r="Q333" s="17">
        <v>6</v>
      </c>
      <c r="R333" s="17">
        <v>0</v>
      </c>
      <c r="S333" s="17">
        <v>1</v>
      </c>
      <c r="T333" s="17">
        <v>1</v>
      </c>
      <c r="U333" s="17">
        <v>0</v>
      </c>
      <c r="V333" s="17">
        <v>4</v>
      </c>
      <c r="W333" s="17">
        <v>11.819727891156461</v>
      </c>
    </row>
    <row r="334" spans="1:23" ht="15" customHeight="1" x14ac:dyDescent="0.15">
      <c r="A334" s="13"/>
      <c r="B334" s="14" t="s">
        <v>2</v>
      </c>
      <c r="C334" s="53" t="s">
        <v>90</v>
      </c>
      <c r="D334" s="17">
        <v>847</v>
      </c>
      <c r="E334" s="17">
        <v>294</v>
      </c>
      <c r="F334" s="17">
        <v>72</v>
      </c>
      <c r="G334" s="17">
        <v>109</v>
      </c>
      <c r="H334" s="17">
        <v>83</v>
      </c>
      <c r="I334" s="17">
        <v>43</v>
      </c>
      <c r="J334" s="17">
        <v>32</v>
      </c>
      <c r="K334" s="17">
        <v>67</v>
      </c>
      <c r="L334" s="17">
        <v>41</v>
      </c>
      <c r="M334" s="17">
        <v>38</v>
      </c>
      <c r="N334" s="17">
        <v>68</v>
      </c>
      <c r="O334" s="17">
        <v>5.007702182284981</v>
      </c>
      <c r="P334" s="17">
        <v>847</v>
      </c>
      <c r="Q334" s="17">
        <v>294</v>
      </c>
      <c r="R334" s="17">
        <v>195</v>
      </c>
      <c r="S334" s="17">
        <v>192</v>
      </c>
      <c r="T334" s="17">
        <v>80</v>
      </c>
      <c r="U334" s="17">
        <v>18</v>
      </c>
      <c r="V334" s="17">
        <v>68</v>
      </c>
      <c r="W334" s="17">
        <v>18.83638773723936</v>
      </c>
    </row>
    <row r="335" spans="1:23" ht="15" customHeight="1" x14ac:dyDescent="0.15">
      <c r="A335" s="13"/>
      <c r="B335" s="14" t="s">
        <v>3</v>
      </c>
      <c r="C335" s="132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</row>
    <row r="336" spans="1:23" ht="15" customHeight="1" x14ac:dyDescent="0.15">
      <c r="A336" s="13"/>
      <c r="B336" s="14" t="s">
        <v>4</v>
      </c>
      <c r="C336" s="131" t="s">
        <v>466</v>
      </c>
      <c r="D336" s="17">
        <v>77</v>
      </c>
      <c r="E336" s="17">
        <v>37</v>
      </c>
      <c r="F336" s="17">
        <v>7</v>
      </c>
      <c r="G336" s="17">
        <v>12</v>
      </c>
      <c r="H336" s="17">
        <v>2</v>
      </c>
      <c r="I336" s="17">
        <v>2</v>
      </c>
      <c r="J336" s="17">
        <v>2</v>
      </c>
      <c r="K336" s="17">
        <v>1</v>
      </c>
      <c r="L336" s="17">
        <v>3</v>
      </c>
      <c r="M336" s="17">
        <v>3</v>
      </c>
      <c r="N336" s="17">
        <v>8</v>
      </c>
      <c r="O336" s="17">
        <v>3.0724637681159419</v>
      </c>
      <c r="P336" s="17">
        <v>77</v>
      </c>
      <c r="Q336" s="17">
        <v>37</v>
      </c>
      <c r="R336" s="17">
        <v>9</v>
      </c>
      <c r="S336" s="17">
        <v>14</v>
      </c>
      <c r="T336" s="17">
        <v>5</v>
      </c>
      <c r="U336" s="17">
        <v>4</v>
      </c>
      <c r="V336" s="17">
        <v>8</v>
      </c>
      <c r="W336" s="17">
        <v>17.84154820904093</v>
      </c>
    </row>
    <row r="337" spans="1:23" ht="15" customHeight="1" x14ac:dyDescent="0.15">
      <c r="A337" s="13"/>
      <c r="B337" s="14"/>
      <c r="C337" s="131" t="s">
        <v>465</v>
      </c>
      <c r="D337" s="17">
        <v>60</v>
      </c>
      <c r="E337" s="17">
        <v>32</v>
      </c>
      <c r="F337" s="17">
        <v>2</v>
      </c>
      <c r="G337" s="17">
        <v>6</v>
      </c>
      <c r="H337" s="17">
        <v>5</v>
      </c>
      <c r="I337" s="17">
        <v>1</v>
      </c>
      <c r="J337" s="17">
        <v>1</v>
      </c>
      <c r="K337" s="17">
        <v>5</v>
      </c>
      <c r="L337" s="17">
        <v>2</v>
      </c>
      <c r="M337" s="17">
        <v>1</v>
      </c>
      <c r="N337" s="17">
        <v>5</v>
      </c>
      <c r="O337" s="17">
        <v>3.1454545454545455</v>
      </c>
      <c r="P337" s="17">
        <v>60</v>
      </c>
      <c r="Q337" s="17">
        <v>32</v>
      </c>
      <c r="R337" s="17">
        <v>10</v>
      </c>
      <c r="S337" s="17">
        <v>9</v>
      </c>
      <c r="T337" s="17">
        <v>4</v>
      </c>
      <c r="U337" s="17">
        <v>0</v>
      </c>
      <c r="V337" s="17">
        <v>5</v>
      </c>
      <c r="W337" s="17">
        <v>11.643643060526733</v>
      </c>
    </row>
    <row r="338" spans="1:23" ht="15" customHeight="1" x14ac:dyDescent="0.15">
      <c r="A338" s="13"/>
      <c r="B338" s="14"/>
      <c r="C338" s="131" t="s">
        <v>464</v>
      </c>
      <c r="D338" s="17">
        <v>150</v>
      </c>
      <c r="E338" s="17">
        <v>54</v>
      </c>
      <c r="F338" s="17">
        <v>14</v>
      </c>
      <c r="G338" s="17">
        <v>22</v>
      </c>
      <c r="H338" s="17">
        <v>11</v>
      </c>
      <c r="I338" s="17">
        <v>6</v>
      </c>
      <c r="J338" s="17">
        <v>5</v>
      </c>
      <c r="K338" s="17">
        <v>19</v>
      </c>
      <c r="L338" s="17">
        <v>7</v>
      </c>
      <c r="M338" s="17">
        <v>7</v>
      </c>
      <c r="N338" s="17">
        <v>5</v>
      </c>
      <c r="O338" s="17">
        <v>5.4827586206896548</v>
      </c>
      <c r="P338" s="17">
        <v>150</v>
      </c>
      <c r="Q338" s="17">
        <v>54</v>
      </c>
      <c r="R338" s="17">
        <v>43</v>
      </c>
      <c r="S338" s="17">
        <v>28</v>
      </c>
      <c r="T338" s="17">
        <v>18</v>
      </c>
      <c r="U338" s="17">
        <v>2</v>
      </c>
      <c r="V338" s="17">
        <v>5</v>
      </c>
      <c r="W338" s="17">
        <v>18.124338259463588</v>
      </c>
    </row>
    <row r="339" spans="1:23" ht="15" customHeight="1" x14ac:dyDescent="0.15">
      <c r="A339" s="13"/>
      <c r="B339" s="14"/>
      <c r="C339" s="131" t="s">
        <v>463</v>
      </c>
      <c r="D339" s="17">
        <v>157</v>
      </c>
      <c r="E339" s="17">
        <v>49</v>
      </c>
      <c r="F339" s="17">
        <v>9</v>
      </c>
      <c r="G339" s="17">
        <v>21</v>
      </c>
      <c r="H339" s="17">
        <v>24</v>
      </c>
      <c r="I339" s="17">
        <v>13</v>
      </c>
      <c r="J339" s="17">
        <v>4</v>
      </c>
      <c r="K339" s="17">
        <v>13</v>
      </c>
      <c r="L339" s="17">
        <v>10</v>
      </c>
      <c r="M339" s="17">
        <v>7</v>
      </c>
      <c r="N339" s="17">
        <v>7</v>
      </c>
      <c r="O339" s="17">
        <v>5.3733333333333331</v>
      </c>
      <c r="P339" s="17">
        <v>157</v>
      </c>
      <c r="Q339" s="17">
        <v>49</v>
      </c>
      <c r="R339" s="17">
        <v>34</v>
      </c>
      <c r="S339" s="17">
        <v>49</v>
      </c>
      <c r="T339" s="17">
        <v>16</v>
      </c>
      <c r="U339" s="17">
        <v>2</v>
      </c>
      <c r="V339" s="17">
        <v>7</v>
      </c>
      <c r="W339" s="17">
        <v>20.948133328791588</v>
      </c>
    </row>
    <row r="340" spans="1:23" ht="15" customHeight="1" x14ac:dyDescent="0.15">
      <c r="A340" s="13"/>
      <c r="B340" s="14"/>
      <c r="C340" s="131" t="s">
        <v>462</v>
      </c>
      <c r="D340" s="17">
        <v>91</v>
      </c>
      <c r="E340" s="17">
        <v>22</v>
      </c>
      <c r="F340" s="17">
        <v>8</v>
      </c>
      <c r="G340" s="17">
        <v>8</v>
      </c>
      <c r="H340" s="17">
        <v>10</v>
      </c>
      <c r="I340" s="17">
        <v>3</v>
      </c>
      <c r="J340" s="17">
        <v>5</v>
      </c>
      <c r="K340" s="17">
        <v>8</v>
      </c>
      <c r="L340" s="17">
        <v>9</v>
      </c>
      <c r="M340" s="17">
        <v>10</v>
      </c>
      <c r="N340" s="17">
        <v>8</v>
      </c>
      <c r="O340" s="17">
        <v>9.1325301204819276</v>
      </c>
      <c r="P340" s="17">
        <v>91</v>
      </c>
      <c r="Q340" s="17">
        <v>22</v>
      </c>
      <c r="R340" s="17">
        <v>28</v>
      </c>
      <c r="S340" s="17">
        <v>20</v>
      </c>
      <c r="T340" s="17">
        <v>12</v>
      </c>
      <c r="U340" s="17">
        <v>1</v>
      </c>
      <c r="V340" s="17">
        <v>8</v>
      </c>
      <c r="W340" s="17">
        <v>20.545930526780168</v>
      </c>
    </row>
    <row r="341" spans="1:23" ht="15" customHeight="1" x14ac:dyDescent="0.15">
      <c r="A341" s="13"/>
      <c r="B341" s="14"/>
      <c r="C341" s="131" t="s">
        <v>12</v>
      </c>
      <c r="D341" s="17">
        <v>291</v>
      </c>
      <c r="E341" s="17">
        <v>96</v>
      </c>
      <c r="F341" s="17">
        <v>30</v>
      </c>
      <c r="G341" s="17">
        <v>38</v>
      </c>
      <c r="H341" s="17">
        <v>30</v>
      </c>
      <c r="I341" s="17">
        <v>18</v>
      </c>
      <c r="J341" s="17">
        <v>14</v>
      </c>
      <c r="K341" s="17">
        <v>20</v>
      </c>
      <c r="L341" s="17">
        <v>10</v>
      </c>
      <c r="M341" s="17">
        <v>10</v>
      </c>
      <c r="N341" s="17">
        <v>25</v>
      </c>
      <c r="O341" s="17">
        <v>4.2368421052631575</v>
      </c>
      <c r="P341" s="17">
        <v>291</v>
      </c>
      <c r="Q341" s="17">
        <v>96</v>
      </c>
      <c r="R341" s="17">
        <v>68</v>
      </c>
      <c r="S341" s="17">
        <v>69</v>
      </c>
      <c r="T341" s="17">
        <v>24</v>
      </c>
      <c r="U341" s="17">
        <v>9</v>
      </c>
      <c r="V341" s="17">
        <v>25</v>
      </c>
      <c r="W341" s="17">
        <v>19.337491965782874</v>
      </c>
    </row>
    <row r="342" spans="1:23" ht="15" customHeight="1" x14ac:dyDescent="0.15">
      <c r="A342" s="13"/>
      <c r="B342" s="14"/>
      <c r="C342" s="129" t="s">
        <v>284</v>
      </c>
      <c r="D342" s="17">
        <v>21</v>
      </c>
      <c r="E342" s="17">
        <v>4</v>
      </c>
      <c r="F342" s="17">
        <v>2</v>
      </c>
      <c r="G342" s="17">
        <v>2</v>
      </c>
      <c r="H342" s="17">
        <v>1</v>
      </c>
      <c r="I342" s="17">
        <v>0</v>
      </c>
      <c r="J342" s="17">
        <v>1</v>
      </c>
      <c r="K342" s="17">
        <v>1</v>
      </c>
      <c r="L342" s="17">
        <v>0</v>
      </c>
      <c r="M342" s="17">
        <v>0</v>
      </c>
      <c r="N342" s="17">
        <v>10</v>
      </c>
      <c r="O342" s="17">
        <v>2.7272727272727271</v>
      </c>
      <c r="P342" s="17">
        <v>21</v>
      </c>
      <c r="Q342" s="17">
        <v>4</v>
      </c>
      <c r="R342" s="17">
        <v>3</v>
      </c>
      <c r="S342" s="17">
        <v>3</v>
      </c>
      <c r="T342" s="17">
        <v>1</v>
      </c>
      <c r="U342" s="17">
        <v>0</v>
      </c>
      <c r="V342" s="17">
        <v>10</v>
      </c>
      <c r="W342" s="17">
        <v>16.613155363155361</v>
      </c>
    </row>
    <row r="343" spans="1:23" ht="15" customHeight="1" x14ac:dyDescent="0.15">
      <c r="A343" s="13"/>
      <c r="B343" s="281" t="s">
        <v>5</v>
      </c>
      <c r="C343" s="53" t="s">
        <v>90</v>
      </c>
      <c r="D343" s="17">
        <v>994</v>
      </c>
      <c r="E343" s="17">
        <v>603</v>
      </c>
      <c r="F343" s="17">
        <v>52</v>
      </c>
      <c r="G343" s="17">
        <v>64</v>
      </c>
      <c r="H343" s="17">
        <v>55</v>
      </c>
      <c r="I343" s="17">
        <v>35</v>
      </c>
      <c r="J343" s="17">
        <v>31</v>
      </c>
      <c r="K343" s="17">
        <v>50</v>
      </c>
      <c r="L343" s="17">
        <v>22</v>
      </c>
      <c r="M343" s="17">
        <v>32</v>
      </c>
      <c r="N343" s="17">
        <v>50</v>
      </c>
      <c r="O343" s="17">
        <v>2.9788135593220337</v>
      </c>
      <c r="P343" s="17">
        <v>994</v>
      </c>
      <c r="Q343" s="17">
        <v>603</v>
      </c>
      <c r="R343" s="17">
        <v>152</v>
      </c>
      <c r="S343" s="17">
        <v>125</v>
      </c>
      <c r="T343" s="17">
        <v>48</v>
      </c>
      <c r="U343" s="17">
        <v>15</v>
      </c>
      <c r="V343" s="17">
        <v>51</v>
      </c>
      <c r="W343" s="17">
        <v>10.364249628145442</v>
      </c>
    </row>
    <row r="344" spans="1:23" ht="15" customHeight="1" x14ac:dyDescent="0.15">
      <c r="A344" s="13"/>
      <c r="B344" s="282"/>
      <c r="C344" s="132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</row>
    <row r="345" spans="1:23" ht="15" customHeight="1" x14ac:dyDescent="0.15">
      <c r="A345" s="13"/>
      <c r="B345" s="282"/>
      <c r="C345" s="131" t="s">
        <v>466</v>
      </c>
      <c r="D345" s="17">
        <v>124</v>
      </c>
      <c r="E345" s="17">
        <v>85</v>
      </c>
      <c r="F345" s="17">
        <v>11</v>
      </c>
      <c r="G345" s="17">
        <v>9</v>
      </c>
      <c r="H345" s="17">
        <v>3</v>
      </c>
      <c r="I345" s="17">
        <v>5</v>
      </c>
      <c r="J345" s="17">
        <v>2</v>
      </c>
      <c r="K345" s="17">
        <v>3</v>
      </c>
      <c r="L345" s="17">
        <v>1</v>
      </c>
      <c r="M345" s="17">
        <v>0</v>
      </c>
      <c r="N345" s="17">
        <v>5</v>
      </c>
      <c r="O345" s="17">
        <v>1.2016806722689075</v>
      </c>
      <c r="P345" s="17">
        <v>124</v>
      </c>
      <c r="Q345" s="17">
        <v>85</v>
      </c>
      <c r="R345" s="17">
        <v>15</v>
      </c>
      <c r="S345" s="17">
        <v>16</v>
      </c>
      <c r="T345" s="17">
        <v>2</v>
      </c>
      <c r="U345" s="17">
        <v>1</v>
      </c>
      <c r="V345" s="17">
        <v>5</v>
      </c>
      <c r="W345" s="17">
        <v>8.2288425925934927</v>
      </c>
    </row>
    <row r="346" spans="1:23" ht="15" customHeight="1" x14ac:dyDescent="0.15">
      <c r="A346" s="13"/>
      <c r="B346" s="282"/>
      <c r="C346" s="131" t="s">
        <v>465</v>
      </c>
      <c r="D346" s="17">
        <v>81</v>
      </c>
      <c r="E346" s="17">
        <v>56</v>
      </c>
      <c r="F346" s="17">
        <v>7</v>
      </c>
      <c r="G346" s="17">
        <v>5</v>
      </c>
      <c r="H346" s="17">
        <v>0</v>
      </c>
      <c r="I346" s="17">
        <v>3</v>
      </c>
      <c r="J346" s="17">
        <v>2</v>
      </c>
      <c r="K346" s="17">
        <v>2</v>
      </c>
      <c r="L346" s="17">
        <v>3</v>
      </c>
      <c r="M346" s="17">
        <v>0</v>
      </c>
      <c r="N346" s="17">
        <v>3</v>
      </c>
      <c r="O346" s="17">
        <v>1.6538461538461537</v>
      </c>
      <c r="P346" s="17">
        <v>81</v>
      </c>
      <c r="Q346" s="17">
        <v>56</v>
      </c>
      <c r="R346" s="17">
        <v>13</v>
      </c>
      <c r="S346" s="17">
        <v>6</v>
      </c>
      <c r="T346" s="17">
        <v>3</v>
      </c>
      <c r="U346" s="17">
        <v>0</v>
      </c>
      <c r="V346" s="17">
        <v>3</v>
      </c>
      <c r="W346" s="17">
        <v>6.6008038825529276</v>
      </c>
    </row>
    <row r="347" spans="1:23" ht="15" customHeight="1" x14ac:dyDescent="0.15">
      <c r="A347" s="13"/>
      <c r="B347" s="282"/>
      <c r="C347" s="131" t="s">
        <v>464</v>
      </c>
      <c r="D347" s="17">
        <v>188</v>
      </c>
      <c r="E347" s="17">
        <v>107</v>
      </c>
      <c r="F347" s="17">
        <v>8</v>
      </c>
      <c r="G347" s="17">
        <v>16</v>
      </c>
      <c r="H347" s="17">
        <v>15</v>
      </c>
      <c r="I347" s="17">
        <v>7</v>
      </c>
      <c r="J347" s="17">
        <v>5</v>
      </c>
      <c r="K347" s="17">
        <v>8</v>
      </c>
      <c r="L347" s="17">
        <v>1</v>
      </c>
      <c r="M347" s="17">
        <v>8</v>
      </c>
      <c r="N347" s="17">
        <v>13</v>
      </c>
      <c r="O347" s="17">
        <v>3.4857142857142858</v>
      </c>
      <c r="P347" s="17">
        <v>188</v>
      </c>
      <c r="Q347" s="17">
        <v>107</v>
      </c>
      <c r="R347" s="17">
        <v>37</v>
      </c>
      <c r="S347" s="17">
        <v>17</v>
      </c>
      <c r="T347" s="17">
        <v>11</v>
      </c>
      <c r="U347" s="17">
        <v>3</v>
      </c>
      <c r="V347" s="17">
        <v>13</v>
      </c>
      <c r="W347" s="17">
        <v>10.57927237141444</v>
      </c>
    </row>
    <row r="348" spans="1:23" ht="15" customHeight="1" x14ac:dyDescent="0.15">
      <c r="A348" s="13"/>
      <c r="B348" s="128"/>
      <c r="C348" s="131" t="s">
        <v>463</v>
      </c>
      <c r="D348" s="17">
        <v>187</v>
      </c>
      <c r="E348" s="17">
        <v>116</v>
      </c>
      <c r="F348" s="17">
        <v>7</v>
      </c>
      <c r="G348" s="17">
        <v>9</v>
      </c>
      <c r="H348" s="17">
        <v>12</v>
      </c>
      <c r="I348" s="17">
        <v>10</v>
      </c>
      <c r="J348" s="17">
        <v>2</v>
      </c>
      <c r="K348" s="17">
        <v>13</v>
      </c>
      <c r="L348" s="17">
        <v>8</v>
      </c>
      <c r="M348" s="17">
        <v>7</v>
      </c>
      <c r="N348" s="17">
        <v>3</v>
      </c>
      <c r="O348" s="17">
        <v>3.3260869565217392</v>
      </c>
      <c r="P348" s="17">
        <v>187</v>
      </c>
      <c r="Q348" s="17">
        <v>116</v>
      </c>
      <c r="R348" s="17">
        <v>24</v>
      </c>
      <c r="S348" s="17">
        <v>29</v>
      </c>
      <c r="T348" s="17">
        <v>11</v>
      </c>
      <c r="U348" s="17">
        <v>4</v>
      </c>
      <c r="V348" s="17">
        <v>3</v>
      </c>
      <c r="W348" s="17">
        <v>11.385976464659514</v>
      </c>
    </row>
    <row r="349" spans="1:23" ht="15" customHeight="1" x14ac:dyDescent="0.15">
      <c r="A349" s="13"/>
      <c r="B349" s="128"/>
      <c r="C349" s="131" t="s">
        <v>462</v>
      </c>
      <c r="D349" s="17">
        <v>130</v>
      </c>
      <c r="E349" s="17">
        <v>72</v>
      </c>
      <c r="F349" s="17">
        <v>6</v>
      </c>
      <c r="G349" s="17">
        <v>8</v>
      </c>
      <c r="H349" s="17">
        <v>4</v>
      </c>
      <c r="I349" s="17">
        <v>5</v>
      </c>
      <c r="J349" s="17">
        <v>11</v>
      </c>
      <c r="K349" s="17">
        <v>9</v>
      </c>
      <c r="L349" s="17">
        <v>2</v>
      </c>
      <c r="M349" s="17">
        <v>7</v>
      </c>
      <c r="N349" s="17">
        <v>6</v>
      </c>
      <c r="O349" s="17">
        <v>4.064516129032258</v>
      </c>
      <c r="P349" s="17">
        <v>130</v>
      </c>
      <c r="Q349" s="17">
        <v>72</v>
      </c>
      <c r="R349" s="17">
        <v>23</v>
      </c>
      <c r="S349" s="17">
        <v>21</v>
      </c>
      <c r="T349" s="17">
        <v>8</v>
      </c>
      <c r="U349" s="17">
        <v>0</v>
      </c>
      <c r="V349" s="17">
        <v>6</v>
      </c>
      <c r="W349" s="17">
        <v>11.16016138827742</v>
      </c>
    </row>
    <row r="350" spans="1:23" ht="15" customHeight="1" x14ac:dyDescent="0.15">
      <c r="A350" s="13"/>
      <c r="B350" s="128"/>
      <c r="C350" s="131" t="s">
        <v>12</v>
      </c>
      <c r="D350" s="17">
        <v>243</v>
      </c>
      <c r="E350" s="17">
        <v>143</v>
      </c>
      <c r="F350" s="17">
        <v>12</v>
      </c>
      <c r="G350" s="17">
        <v>15</v>
      </c>
      <c r="H350" s="17">
        <v>19</v>
      </c>
      <c r="I350" s="17">
        <v>5</v>
      </c>
      <c r="J350" s="17">
        <v>7</v>
      </c>
      <c r="K350" s="17">
        <v>13</v>
      </c>
      <c r="L350" s="17">
        <v>7</v>
      </c>
      <c r="M350" s="17">
        <v>10</v>
      </c>
      <c r="N350" s="17">
        <v>12</v>
      </c>
      <c r="O350" s="17">
        <v>3.2813852813852815</v>
      </c>
      <c r="P350" s="17">
        <v>243</v>
      </c>
      <c r="Q350" s="17">
        <v>143</v>
      </c>
      <c r="R350" s="17">
        <v>36</v>
      </c>
      <c r="S350" s="17">
        <v>34</v>
      </c>
      <c r="T350" s="17">
        <v>11</v>
      </c>
      <c r="U350" s="17">
        <v>7</v>
      </c>
      <c r="V350" s="17">
        <v>12</v>
      </c>
      <c r="W350" s="17">
        <v>11.86871673273475</v>
      </c>
    </row>
    <row r="351" spans="1:23" ht="15" customHeight="1" x14ac:dyDescent="0.15">
      <c r="A351" s="130"/>
      <c r="B351" s="77"/>
      <c r="C351" s="129" t="s">
        <v>284</v>
      </c>
      <c r="D351" s="17">
        <v>41</v>
      </c>
      <c r="E351" s="17">
        <v>24</v>
      </c>
      <c r="F351" s="17">
        <v>1</v>
      </c>
      <c r="G351" s="17">
        <v>2</v>
      </c>
      <c r="H351" s="17">
        <v>2</v>
      </c>
      <c r="I351" s="17">
        <v>0</v>
      </c>
      <c r="J351" s="17">
        <v>2</v>
      </c>
      <c r="K351" s="17">
        <v>2</v>
      </c>
      <c r="L351" s="17">
        <v>0</v>
      </c>
      <c r="M351" s="17">
        <v>0</v>
      </c>
      <c r="N351" s="17">
        <v>8</v>
      </c>
      <c r="O351" s="17">
        <v>1.696969696969697</v>
      </c>
      <c r="P351" s="17">
        <v>41</v>
      </c>
      <c r="Q351" s="17">
        <v>24</v>
      </c>
      <c r="R351" s="17">
        <v>4</v>
      </c>
      <c r="S351" s="17">
        <v>2</v>
      </c>
      <c r="T351" s="17">
        <v>2</v>
      </c>
      <c r="U351" s="17">
        <v>0</v>
      </c>
      <c r="V351" s="17">
        <v>9</v>
      </c>
      <c r="W351" s="17">
        <v>6.4833286275122637</v>
      </c>
    </row>
    <row r="352" spans="1:23" ht="15" customHeight="1" x14ac:dyDescent="0.15">
      <c r="A352" s="10" t="s">
        <v>374</v>
      </c>
      <c r="B352" s="24" t="s">
        <v>7</v>
      </c>
      <c r="C352" s="53" t="s">
        <v>90</v>
      </c>
      <c r="D352" s="17">
        <v>1238</v>
      </c>
      <c r="E352" s="17">
        <v>1018</v>
      </c>
      <c r="F352" s="17">
        <v>27</v>
      </c>
      <c r="G352" s="17">
        <v>32</v>
      </c>
      <c r="H352" s="17">
        <v>21</v>
      </c>
      <c r="I352" s="17">
        <v>15</v>
      </c>
      <c r="J352" s="17">
        <v>9</v>
      </c>
      <c r="K352" s="17">
        <v>23</v>
      </c>
      <c r="L352" s="17">
        <v>12</v>
      </c>
      <c r="M352" s="17">
        <v>23</v>
      </c>
      <c r="N352" s="17">
        <v>58</v>
      </c>
      <c r="O352" s="17">
        <v>1.3347457627118644</v>
      </c>
      <c r="P352" s="17">
        <v>1238</v>
      </c>
      <c r="Q352" s="17">
        <v>1016</v>
      </c>
      <c r="R352" s="17">
        <v>99</v>
      </c>
      <c r="S352" s="17">
        <v>44</v>
      </c>
      <c r="T352" s="17">
        <v>16</v>
      </c>
      <c r="U352" s="17">
        <v>3</v>
      </c>
      <c r="V352" s="17">
        <v>60</v>
      </c>
      <c r="W352" s="17">
        <v>2.9097583373133586</v>
      </c>
    </row>
    <row r="353" spans="1:23" ht="15" customHeight="1" x14ac:dyDescent="0.15">
      <c r="A353" s="13"/>
      <c r="B353" s="25" t="s">
        <v>8</v>
      </c>
      <c r="C353" s="132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</row>
    <row r="354" spans="1:23" ht="15" customHeight="1" x14ac:dyDescent="0.15">
      <c r="A354" s="13"/>
      <c r="B354" s="25" t="s">
        <v>9</v>
      </c>
      <c r="C354" s="131" t="s">
        <v>373</v>
      </c>
      <c r="D354" s="17">
        <v>571</v>
      </c>
      <c r="E354" s="17">
        <v>520</v>
      </c>
      <c r="F354" s="17">
        <v>4</v>
      </c>
      <c r="G354" s="17">
        <v>4</v>
      </c>
      <c r="H354" s="17">
        <v>2</v>
      </c>
      <c r="I354" s="17">
        <v>2</v>
      </c>
      <c r="J354" s="17">
        <v>2</v>
      </c>
      <c r="K354" s="17">
        <v>2</v>
      </c>
      <c r="L354" s="17">
        <v>5</v>
      </c>
      <c r="M354" s="17">
        <v>6</v>
      </c>
      <c r="N354" s="17">
        <v>24</v>
      </c>
      <c r="O354" s="17">
        <v>0.59232175502742235</v>
      </c>
      <c r="P354" s="17">
        <v>571</v>
      </c>
      <c r="Q354" s="17">
        <v>520</v>
      </c>
      <c r="R354" s="17">
        <v>13</v>
      </c>
      <c r="S354" s="17">
        <v>7</v>
      </c>
      <c r="T354" s="17">
        <v>7</v>
      </c>
      <c r="U354" s="17">
        <v>0</v>
      </c>
      <c r="V354" s="17">
        <v>24</v>
      </c>
      <c r="W354" s="17">
        <v>1.4410323025481946</v>
      </c>
    </row>
    <row r="355" spans="1:23" ht="15" customHeight="1" x14ac:dyDescent="0.15">
      <c r="A355" s="13"/>
      <c r="B355" s="25" t="s">
        <v>10</v>
      </c>
      <c r="C355" s="131" t="s">
        <v>372</v>
      </c>
      <c r="D355" s="17">
        <v>77</v>
      </c>
      <c r="E355" s="17">
        <v>64</v>
      </c>
      <c r="F355" s="17">
        <v>1</v>
      </c>
      <c r="G355" s="17">
        <v>2</v>
      </c>
      <c r="H355" s="17">
        <v>1</v>
      </c>
      <c r="I355" s="17">
        <v>0</v>
      </c>
      <c r="J355" s="17">
        <v>1</v>
      </c>
      <c r="K355" s="17">
        <v>4</v>
      </c>
      <c r="L355" s="17">
        <v>1</v>
      </c>
      <c r="M355" s="17">
        <v>0</v>
      </c>
      <c r="N355" s="17">
        <v>3</v>
      </c>
      <c r="O355" s="17">
        <v>1.1216216216216217</v>
      </c>
      <c r="P355" s="17">
        <v>77</v>
      </c>
      <c r="Q355" s="17">
        <v>64</v>
      </c>
      <c r="R355" s="17">
        <v>7</v>
      </c>
      <c r="S355" s="17">
        <v>1</v>
      </c>
      <c r="T355" s="17">
        <v>2</v>
      </c>
      <c r="U355" s="17">
        <v>0</v>
      </c>
      <c r="V355" s="17">
        <v>3</v>
      </c>
      <c r="W355" s="17">
        <v>3.1008687258687258</v>
      </c>
    </row>
    <row r="356" spans="1:23" ht="15" customHeight="1" x14ac:dyDescent="0.15">
      <c r="A356" s="13"/>
      <c r="B356" s="25"/>
      <c r="C356" s="131" t="s">
        <v>371</v>
      </c>
      <c r="D356" s="17">
        <v>135</v>
      </c>
      <c r="E356" s="17">
        <v>107</v>
      </c>
      <c r="F356" s="17">
        <v>0</v>
      </c>
      <c r="G356" s="17">
        <v>2</v>
      </c>
      <c r="H356" s="17">
        <v>2</v>
      </c>
      <c r="I356" s="17">
        <v>4</v>
      </c>
      <c r="J356" s="17">
        <v>0</v>
      </c>
      <c r="K356" s="17">
        <v>5</v>
      </c>
      <c r="L356" s="17">
        <v>1</v>
      </c>
      <c r="M356" s="17">
        <v>9</v>
      </c>
      <c r="N356" s="17">
        <v>5</v>
      </c>
      <c r="O356" s="17">
        <v>3.2923076923076922</v>
      </c>
      <c r="P356" s="17">
        <v>135</v>
      </c>
      <c r="Q356" s="17">
        <v>107</v>
      </c>
      <c r="R356" s="17">
        <v>9</v>
      </c>
      <c r="S356" s="17">
        <v>11</v>
      </c>
      <c r="T356" s="17">
        <v>3</v>
      </c>
      <c r="U356" s="17">
        <v>0</v>
      </c>
      <c r="V356" s="17">
        <v>5</v>
      </c>
      <c r="W356" s="17">
        <v>4.7879206552683433</v>
      </c>
    </row>
    <row r="357" spans="1:23" ht="15" customHeight="1" x14ac:dyDescent="0.15">
      <c r="A357" s="13"/>
      <c r="B357" s="25"/>
      <c r="C357" s="131" t="s">
        <v>370</v>
      </c>
      <c r="D357" s="17">
        <v>783</v>
      </c>
      <c r="E357" s="17">
        <v>691</v>
      </c>
      <c r="F357" s="17">
        <v>5</v>
      </c>
      <c r="G357" s="17">
        <v>8</v>
      </c>
      <c r="H357" s="17">
        <v>5</v>
      </c>
      <c r="I357" s="17">
        <v>6</v>
      </c>
      <c r="J357" s="17">
        <v>3</v>
      </c>
      <c r="K357" s="17">
        <v>11</v>
      </c>
      <c r="L357" s="17">
        <v>7</v>
      </c>
      <c r="M357" s="17">
        <v>15</v>
      </c>
      <c r="N357" s="17">
        <v>32</v>
      </c>
      <c r="O357" s="17">
        <v>1.1118508655126498</v>
      </c>
      <c r="P357" s="17">
        <v>783</v>
      </c>
      <c r="Q357" s="17">
        <v>691</v>
      </c>
      <c r="R357" s="17">
        <v>29</v>
      </c>
      <c r="S357" s="17">
        <v>19</v>
      </c>
      <c r="T357" s="17">
        <v>12</v>
      </c>
      <c r="U357" s="17">
        <v>0</v>
      </c>
      <c r="V357" s="17">
        <v>32</v>
      </c>
      <c r="W357" s="17">
        <v>2.1839396010559686</v>
      </c>
    </row>
    <row r="358" spans="1:23" ht="15" customHeight="1" x14ac:dyDescent="0.15">
      <c r="A358" s="13"/>
      <c r="B358" s="26"/>
      <c r="C358" s="129" t="s">
        <v>356</v>
      </c>
      <c r="D358" s="17">
        <v>455</v>
      </c>
      <c r="E358" s="17">
        <v>327</v>
      </c>
      <c r="F358" s="17">
        <v>22</v>
      </c>
      <c r="G358" s="17">
        <v>24</v>
      </c>
      <c r="H358" s="17">
        <v>16</v>
      </c>
      <c r="I358" s="17">
        <v>9</v>
      </c>
      <c r="J358" s="17">
        <v>6</v>
      </c>
      <c r="K358" s="17">
        <v>12</v>
      </c>
      <c r="L358" s="17">
        <v>5</v>
      </c>
      <c r="M358" s="17">
        <v>8</v>
      </c>
      <c r="N358" s="17">
        <v>26</v>
      </c>
      <c r="O358" s="17">
        <v>1.7249417249417249</v>
      </c>
      <c r="P358" s="17">
        <v>455</v>
      </c>
      <c r="Q358" s="17">
        <v>325</v>
      </c>
      <c r="R358" s="17">
        <v>70</v>
      </c>
      <c r="S358" s="17">
        <v>25</v>
      </c>
      <c r="T358" s="17">
        <v>4</v>
      </c>
      <c r="U358" s="17">
        <v>3</v>
      </c>
      <c r="V358" s="17">
        <v>28</v>
      </c>
      <c r="W358" s="17">
        <v>4.1863154120892361</v>
      </c>
    </row>
    <row r="359" spans="1:23" ht="15" customHeight="1" x14ac:dyDescent="0.15">
      <c r="A359" s="13"/>
      <c r="B359" s="14" t="s">
        <v>2</v>
      </c>
      <c r="C359" s="53" t="s">
        <v>90</v>
      </c>
      <c r="D359" s="17">
        <v>847</v>
      </c>
      <c r="E359" s="17">
        <v>294</v>
      </c>
      <c r="F359" s="17">
        <v>72</v>
      </c>
      <c r="G359" s="17">
        <v>109</v>
      </c>
      <c r="H359" s="17">
        <v>83</v>
      </c>
      <c r="I359" s="17">
        <v>43</v>
      </c>
      <c r="J359" s="17">
        <v>32</v>
      </c>
      <c r="K359" s="17">
        <v>67</v>
      </c>
      <c r="L359" s="17">
        <v>41</v>
      </c>
      <c r="M359" s="17">
        <v>38</v>
      </c>
      <c r="N359" s="17">
        <v>68</v>
      </c>
      <c r="O359" s="17">
        <v>5.007702182284981</v>
      </c>
      <c r="P359" s="17">
        <v>847</v>
      </c>
      <c r="Q359" s="17">
        <v>294</v>
      </c>
      <c r="R359" s="17">
        <v>195</v>
      </c>
      <c r="S359" s="17">
        <v>192</v>
      </c>
      <c r="T359" s="17">
        <v>80</v>
      </c>
      <c r="U359" s="17">
        <v>18</v>
      </c>
      <c r="V359" s="17">
        <v>68</v>
      </c>
      <c r="W359" s="17">
        <v>18.836387737239356</v>
      </c>
    </row>
    <row r="360" spans="1:23" ht="15" customHeight="1" x14ac:dyDescent="0.15">
      <c r="A360" s="13"/>
      <c r="B360" s="14" t="s">
        <v>3</v>
      </c>
      <c r="C360" s="132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</row>
    <row r="361" spans="1:23" ht="15" customHeight="1" x14ac:dyDescent="0.15">
      <c r="A361" s="13"/>
      <c r="B361" s="14" t="s">
        <v>4</v>
      </c>
      <c r="C361" s="131" t="s">
        <v>373</v>
      </c>
      <c r="D361" s="17">
        <v>88</v>
      </c>
      <c r="E361" s="17">
        <v>41</v>
      </c>
      <c r="F361" s="17">
        <v>2</v>
      </c>
      <c r="G361" s="17">
        <v>5</v>
      </c>
      <c r="H361" s="17">
        <v>6</v>
      </c>
      <c r="I361" s="17">
        <v>2</v>
      </c>
      <c r="J361" s="17">
        <v>6</v>
      </c>
      <c r="K361" s="17">
        <v>6</v>
      </c>
      <c r="L361" s="17">
        <v>7</v>
      </c>
      <c r="M361" s="17">
        <v>7</v>
      </c>
      <c r="N361" s="17">
        <v>6</v>
      </c>
      <c r="O361" s="17">
        <v>6</v>
      </c>
      <c r="P361" s="17">
        <v>88</v>
      </c>
      <c r="Q361" s="17">
        <v>41</v>
      </c>
      <c r="R361" s="17">
        <v>7</v>
      </c>
      <c r="S361" s="17">
        <v>16</v>
      </c>
      <c r="T361" s="17">
        <v>11</v>
      </c>
      <c r="U361" s="17">
        <v>7</v>
      </c>
      <c r="V361" s="17">
        <v>6</v>
      </c>
      <c r="W361" s="17">
        <v>23.681561268872272</v>
      </c>
    </row>
    <row r="362" spans="1:23" ht="15" customHeight="1" x14ac:dyDescent="0.15">
      <c r="A362" s="13"/>
      <c r="B362" s="14"/>
      <c r="C362" s="131" t="s">
        <v>372</v>
      </c>
      <c r="D362" s="17">
        <v>104</v>
      </c>
      <c r="E362" s="17">
        <v>43</v>
      </c>
      <c r="F362" s="17">
        <v>10</v>
      </c>
      <c r="G362" s="17">
        <v>18</v>
      </c>
      <c r="H362" s="17">
        <v>8</v>
      </c>
      <c r="I362" s="17">
        <v>5</v>
      </c>
      <c r="J362" s="17">
        <v>2</v>
      </c>
      <c r="K362" s="17">
        <v>3</v>
      </c>
      <c r="L362" s="17">
        <v>3</v>
      </c>
      <c r="M362" s="17">
        <v>3</v>
      </c>
      <c r="N362" s="17">
        <v>9</v>
      </c>
      <c r="O362" s="17">
        <v>3.3157894736842106</v>
      </c>
      <c r="P362" s="17">
        <v>104</v>
      </c>
      <c r="Q362" s="17">
        <v>43</v>
      </c>
      <c r="R362" s="17">
        <v>29</v>
      </c>
      <c r="S362" s="17">
        <v>14</v>
      </c>
      <c r="T362" s="17">
        <v>8</v>
      </c>
      <c r="U362" s="17">
        <v>1</v>
      </c>
      <c r="V362" s="17">
        <v>9</v>
      </c>
      <c r="W362" s="17">
        <v>13.653638986025223</v>
      </c>
    </row>
    <row r="363" spans="1:23" ht="15" customHeight="1" x14ac:dyDescent="0.15">
      <c r="A363" s="13"/>
      <c r="B363" s="14"/>
      <c r="C363" s="131" t="s">
        <v>371</v>
      </c>
      <c r="D363" s="17">
        <v>81</v>
      </c>
      <c r="E363" s="17">
        <v>17</v>
      </c>
      <c r="F363" s="17">
        <v>4</v>
      </c>
      <c r="G363" s="17">
        <v>8</v>
      </c>
      <c r="H363" s="17">
        <v>5</v>
      </c>
      <c r="I363" s="17">
        <v>3</v>
      </c>
      <c r="J363" s="17">
        <v>3</v>
      </c>
      <c r="K363" s="17">
        <v>13</v>
      </c>
      <c r="L363" s="17">
        <v>10</v>
      </c>
      <c r="M363" s="17">
        <v>12</v>
      </c>
      <c r="N363" s="17">
        <v>6</v>
      </c>
      <c r="O363" s="17">
        <v>10.84</v>
      </c>
      <c r="P363" s="17">
        <v>81</v>
      </c>
      <c r="Q363" s="17">
        <v>17</v>
      </c>
      <c r="R363" s="17">
        <v>11</v>
      </c>
      <c r="S363" s="17">
        <v>22</v>
      </c>
      <c r="T363" s="17">
        <v>20</v>
      </c>
      <c r="U363" s="17">
        <v>5</v>
      </c>
      <c r="V363" s="17">
        <v>6</v>
      </c>
      <c r="W363" s="17">
        <v>34.540584181659383</v>
      </c>
    </row>
    <row r="364" spans="1:23" ht="15" customHeight="1" x14ac:dyDescent="0.15">
      <c r="A364" s="13"/>
      <c r="B364" s="14"/>
      <c r="C364" s="131" t="s">
        <v>370</v>
      </c>
      <c r="D364" s="17">
        <v>273</v>
      </c>
      <c r="E364" s="17">
        <v>101</v>
      </c>
      <c r="F364" s="17">
        <v>16</v>
      </c>
      <c r="G364" s="17">
        <v>31</v>
      </c>
      <c r="H364" s="17">
        <v>19</v>
      </c>
      <c r="I364" s="17">
        <v>10</v>
      </c>
      <c r="J364" s="17">
        <v>11</v>
      </c>
      <c r="K364" s="17">
        <v>22</v>
      </c>
      <c r="L364" s="17">
        <v>20</v>
      </c>
      <c r="M364" s="17">
        <v>22</v>
      </c>
      <c r="N364" s="17">
        <v>21</v>
      </c>
      <c r="O364" s="17">
        <v>6.4285714285714288</v>
      </c>
      <c r="P364" s="17">
        <v>273</v>
      </c>
      <c r="Q364" s="17">
        <v>101</v>
      </c>
      <c r="R364" s="17">
        <v>47</v>
      </c>
      <c r="S364" s="17">
        <v>52</v>
      </c>
      <c r="T364" s="17">
        <v>39</v>
      </c>
      <c r="U364" s="17">
        <v>13</v>
      </c>
      <c r="V364" s="17">
        <v>21</v>
      </c>
      <c r="W364" s="17">
        <v>23.133045798985627</v>
      </c>
    </row>
    <row r="365" spans="1:23" ht="15" customHeight="1" x14ac:dyDescent="0.15">
      <c r="A365" s="13"/>
      <c r="B365" s="14"/>
      <c r="C365" s="129" t="s">
        <v>356</v>
      </c>
      <c r="D365" s="17">
        <v>574</v>
      </c>
      <c r="E365" s="17">
        <v>193</v>
      </c>
      <c r="F365" s="17">
        <v>56</v>
      </c>
      <c r="G365" s="17">
        <v>78</v>
      </c>
      <c r="H365" s="17">
        <v>64</v>
      </c>
      <c r="I365" s="17">
        <v>33</v>
      </c>
      <c r="J365" s="17">
        <v>21</v>
      </c>
      <c r="K365" s="17">
        <v>45</v>
      </c>
      <c r="L365" s="17">
        <v>21</v>
      </c>
      <c r="M365" s="17">
        <v>16</v>
      </c>
      <c r="N365" s="17">
        <v>47</v>
      </c>
      <c r="O365" s="17">
        <v>4.3282732447817835</v>
      </c>
      <c r="P365" s="17">
        <v>574</v>
      </c>
      <c r="Q365" s="17">
        <v>193</v>
      </c>
      <c r="R365" s="17">
        <v>148</v>
      </c>
      <c r="S365" s="17">
        <v>140</v>
      </c>
      <c r="T365" s="17">
        <v>41</v>
      </c>
      <c r="U365" s="17">
        <v>5</v>
      </c>
      <c r="V365" s="17">
        <v>47</v>
      </c>
      <c r="W365" s="17">
        <v>16.781818796897689</v>
      </c>
    </row>
    <row r="366" spans="1:23" ht="15" customHeight="1" x14ac:dyDescent="0.15">
      <c r="A366" s="13"/>
      <c r="B366" s="281" t="s">
        <v>5</v>
      </c>
      <c r="C366" s="53" t="s">
        <v>90</v>
      </c>
      <c r="D366" s="17">
        <v>994</v>
      </c>
      <c r="E366" s="17">
        <v>603</v>
      </c>
      <c r="F366" s="17">
        <v>52</v>
      </c>
      <c r="G366" s="17">
        <v>64</v>
      </c>
      <c r="H366" s="17">
        <v>55</v>
      </c>
      <c r="I366" s="17">
        <v>35</v>
      </c>
      <c r="J366" s="17">
        <v>31</v>
      </c>
      <c r="K366" s="17">
        <v>50</v>
      </c>
      <c r="L366" s="17">
        <v>22</v>
      </c>
      <c r="M366" s="17">
        <v>32</v>
      </c>
      <c r="N366" s="17">
        <v>50</v>
      </c>
      <c r="O366" s="17">
        <v>2.9788135593220337</v>
      </c>
      <c r="P366" s="17">
        <v>994</v>
      </c>
      <c r="Q366" s="17">
        <v>603</v>
      </c>
      <c r="R366" s="17">
        <v>152</v>
      </c>
      <c r="S366" s="17">
        <v>125</v>
      </c>
      <c r="T366" s="17">
        <v>48</v>
      </c>
      <c r="U366" s="17">
        <v>15</v>
      </c>
      <c r="V366" s="17">
        <v>51</v>
      </c>
      <c r="W366" s="17">
        <v>10.364249628145442</v>
      </c>
    </row>
    <row r="367" spans="1:23" ht="15" customHeight="1" x14ac:dyDescent="0.15">
      <c r="A367" s="13"/>
      <c r="B367" s="282"/>
      <c r="C367" s="132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</row>
    <row r="368" spans="1:23" ht="15" customHeight="1" x14ac:dyDescent="0.15">
      <c r="A368" s="13"/>
      <c r="B368" s="282"/>
      <c r="C368" s="131" t="s">
        <v>373</v>
      </c>
      <c r="D368" s="17">
        <v>246</v>
      </c>
      <c r="E368" s="17">
        <v>171</v>
      </c>
      <c r="F368" s="17">
        <v>8</v>
      </c>
      <c r="G368" s="17">
        <v>12</v>
      </c>
      <c r="H368" s="17">
        <v>8</v>
      </c>
      <c r="I368" s="17">
        <v>3</v>
      </c>
      <c r="J368" s="17">
        <v>9</v>
      </c>
      <c r="K368" s="17">
        <v>9</v>
      </c>
      <c r="L368" s="17">
        <v>6</v>
      </c>
      <c r="M368" s="17">
        <v>10</v>
      </c>
      <c r="N368" s="17">
        <v>10</v>
      </c>
      <c r="O368" s="17">
        <v>3.1271186440677967</v>
      </c>
      <c r="P368" s="17">
        <v>246</v>
      </c>
      <c r="Q368" s="17">
        <v>171</v>
      </c>
      <c r="R368" s="17">
        <v>25</v>
      </c>
      <c r="S368" s="17">
        <v>23</v>
      </c>
      <c r="T368" s="17">
        <v>8</v>
      </c>
      <c r="U368" s="17">
        <v>8</v>
      </c>
      <c r="V368" s="17">
        <v>11</v>
      </c>
      <c r="W368" s="17">
        <v>9.5745275050855234</v>
      </c>
    </row>
    <row r="369" spans="1:23" ht="15" customHeight="1" x14ac:dyDescent="0.15">
      <c r="A369" s="13"/>
      <c r="B369" s="282"/>
      <c r="C369" s="131" t="s">
        <v>372</v>
      </c>
      <c r="D369" s="17">
        <v>69</v>
      </c>
      <c r="E369" s="17">
        <v>43</v>
      </c>
      <c r="F369" s="17">
        <v>6</v>
      </c>
      <c r="G369" s="17">
        <v>6</v>
      </c>
      <c r="H369" s="17">
        <v>5</v>
      </c>
      <c r="I369" s="17">
        <v>1</v>
      </c>
      <c r="J369" s="17">
        <v>1</v>
      </c>
      <c r="K369" s="17">
        <v>3</v>
      </c>
      <c r="L369" s="17">
        <v>1</v>
      </c>
      <c r="M369" s="17">
        <v>0</v>
      </c>
      <c r="N369" s="17">
        <v>3</v>
      </c>
      <c r="O369" s="17">
        <v>1.606060606060606</v>
      </c>
      <c r="P369" s="17">
        <v>69</v>
      </c>
      <c r="Q369" s="17">
        <v>43</v>
      </c>
      <c r="R369" s="17">
        <v>16</v>
      </c>
      <c r="S369" s="17">
        <v>7</v>
      </c>
      <c r="T369" s="17">
        <v>0</v>
      </c>
      <c r="U369" s="17">
        <v>0</v>
      </c>
      <c r="V369" s="17">
        <v>3</v>
      </c>
      <c r="W369" s="17">
        <v>6.2996104081356856</v>
      </c>
    </row>
    <row r="370" spans="1:23" ht="15" customHeight="1" x14ac:dyDescent="0.15">
      <c r="A370" s="13"/>
      <c r="B370" s="282"/>
      <c r="C370" s="131" t="s">
        <v>371</v>
      </c>
      <c r="D370" s="17">
        <v>169</v>
      </c>
      <c r="E370" s="17">
        <v>83</v>
      </c>
      <c r="F370" s="17">
        <v>8</v>
      </c>
      <c r="G370" s="17">
        <v>7</v>
      </c>
      <c r="H370" s="17">
        <v>6</v>
      </c>
      <c r="I370" s="17">
        <v>11</v>
      </c>
      <c r="J370" s="17">
        <v>6</v>
      </c>
      <c r="K370" s="17">
        <v>15</v>
      </c>
      <c r="L370" s="17">
        <v>8</v>
      </c>
      <c r="M370" s="17">
        <v>13</v>
      </c>
      <c r="N370" s="17">
        <v>12</v>
      </c>
      <c r="O370" s="17">
        <v>5.2420382165605099</v>
      </c>
      <c r="P370" s="17">
        <v>169</v>
      </c>
      <c r="Q370" s="17">
        <v>83</v>
      </c>
      <c r="R370" s="17">
        <v>27</v>
      </c>
      <c r="S370" s="17">
        <v>23</v>
      </c>
      <c r="T370" s="17">
        <v>21</v>
      </c>
      <c r="U370" s="17">
        <v>3</v>
      </c>
      <c r="V370" s="17">
        <v>12</v>
      </c>
      <c r="W370" s="17">
        <v>16.228700002484818</v>
      </c>
    </row>
    <row r="371" spans="1:23" ht="15" customHeight="1" x14ac:dyDescent="0.15">
      <c r="A371" s="13"/>
      <c r="B371" s="128"/>
      <c r="C371" s="131" t="s">
        <v>370</v>
      </c>
      <c r="D371" s="17">
        <v>484</v>
      </c>
      <c r="E371" s="17">
        <v>297</v>
      </c>
      <c r="F371" s="17">
        <v>22</v>
      </c>
      <c r="G371" s="17">
        <v>25</v>
      </c>
      <c r="H371" s="17">
        <v>19</v>
      </c>
      <c r="I371" s="17">
        <v>15</v>
      </c>
      <c r="J371" s="17">
        <v>16</v>
      </c>
      <c r="K371" s="17">
        <v>27</v>
      </c>
      <c r="L371" s="17">
        <v>15</v>
      </c>
      <c r="M371" s="17">
        <v>23</v>
      </c>
      <c r="N371" s="17">
        <v>25</v>
      </c>
      <c r="O371" s="17">
        <v>3.6318082788671022</v>
      </c>
      <c r="P371" s="17">
        <v>484</v>
      </c>
      <c r="Q371" s="17">
        <v>297</v>
      </c>
      <c r="R371" s="17">
        <v>68</v>
      </c>
      <c r="S371" s="17">
        <v>53</v>
      </c>
      <c r="T371" s="17">
        <v>29</v>
      </c>
      <c r="U371" s="17">
        <v>11</v>
      </c>
      <c r="V371" s="17">
        <v>26</v>
      </c>
      <c r="W371" s="17">
        <v>11.383611683454525</v>
      </c>
    </row>
    <row r="372" spans="1:23" ht="15" customHeight="1" x14ac:dyDescent="0.15">
      <c r="A372" s="130"/>
      <c r="B372" s="77"/>
      <c r="C372" s="129" t="s">
        <v>356</v>
      </c>
      <c r="D372" s="17">
        <v>510</v>
      </c>
      <c r="E372" s="17">
        <v>306</v>
      </c>
      <c r="F372" s="17">
        <v>30</v>
      </c>
      <c r="G372" s="17">
        <v>39</v>
      </c>
      <c r="H372" s="17">
        <v>36</v>
      </c>
      <c r="I372" s="17">
        <v>20</v>
      </c>
      <c r="J372" s="17">
        <v>15</v>
      </c>
      <c r="K372" s="17">
        <v>23</v>
      </c>
      <c r="L372" s="17">
        <v>7</v>
      </c>
      <c r="M372" s="17">
        <v>9</v>
      </c>
      <c r="N372" s="17">
        <v>25</v>
      </c>
      <c r="O372" s="17">
        <v>2.3608247422680413</v>
      </c>
      <c r="P372" s="17">
        <v>510</v>
      </c>
      <c r="Q372" s="17">
        <v>306</v>
      </c>
      <c r="R372" s="17">
        <v>84</v>
      </c>
      <c r="S372" s="17">
        <v>72</v>
      </c>
      <c r="T372" s="17">
        <v>19</v>
      </c>
      <c r="U372" s="17">
        <v>4</v>
      </c>
      <c r="V372" s="17">
        <v>25</v>
      </c>
      <c r="W372" s="17">
        <v>9.4016355635442945</v>
      </c>
    </row>
    <row r="373" spans="1:23" ht="15" customHeight="1" x14ac:dyDescent="0.15">
      <c r="A373" s="10" t="s">
        <v>369</v>
      </c>
      <c r="B373" s="24" t="s">
        <v>7</v>
      </c>
      <c r="C373" s="53" t="s">
        <v>90</v>
      </c>
      <c r="D373" s="17">
        <v>1238</v>
      </c>
      <c r="E373" s="17">
        <v>1018</v>
      </c>
      <c r="F373" s="17">
        <v>27</v>
      </c>
      <c r="G373" s="17">
        <v>32</v>
      </c>
      <c r="H373" s="17">
        <v>21</v>
      </c>
      <c r="I373" s="17">
        <v>15</v>
      </c>
      <c r="J373" s="17">
        <v>9</v>
      </c>
      <c r="K373" s="17">
        <v>23</v>
      </c>
      <c r="L373" s="17">
        <v>12</v>
      </c>
      <c r="M373" s="17">
        <v>23</v>
      </c>
      <c r="N373" s="17">
        <v>58</v>
      </c>
      <c r="O373" s="17">
        <v>1.3347457627118644</v>
      </c>
      <c r="P373" s="17">
        <v>1238</v>
      </c>
      <c r="Q373" s="17">
        <v>1016</v>
      </c>
      <c r="R373" s="17">
        <v>99</v>
      </c>
      <c r="S373" s="17">
        <v>44</v>
      </c>
      <c r="T373" s="17">
        <v>16</v>
      </c>
      <c r="U373" s="17">
        <v>3</v>
      </c>
      <c r="V373" s="17">
        <v>60</v>
      </c>
      <c r="W373" s="17">
        <v>2.9097583373133582</v>
      </c>
    </row>
    <row r="374" spans="1:23" ht="15" customHeight="1" x14ac:dyDescent="0.15">
      <c r="A374" s="13"/>
      <c r="B374" s="25" t="s">
        <v>8</v>
      </c>
      <c r="C374" s="132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</row>
    <row r="375" spans="1:23" ht="15" customHeight="1" x14ac:dyDescent="0.15">
      <c r="A375" s="13"/>
      <c r="B375" s="25" t="s">
        <v>9</v>
      </c>
      <c r="C375" s="131" t="s">
        <v>368</v>
      </c>
      <c r="D375" s="17">
        <v>488</v>
      </c>
      <c r="E375" s="17">
        <v>422</v>
      </c>
      <c r="F375" s="17">
        <v>6</v>
      </c>
      <c r="G375" s="17">
        <v>6</v>
      </c>
      <c r="H375" s="17">
        <v>4</v>
      </c>
      <c r="I375" s="17">
        <v>5</v>
      </c>
      <c r="J375" s="17">
        <v>0</v>
      </c>
      <c r="K375" s="17">
        <v>8</v>
      </c>
      <c r="L375" s="17">
        <v>3</v>
      </c>
      <c r="M375" s="17">
        <v>12</v>
      </c>
      <c r="N375" s="17">
        <v>22</v>
      </c>
      <c r="O375" s="17">
        <v>1.3025751072961373</v>
      </c>
      <c r="P375" s="17">
        <v>488</v>
      </c>
      <c r="Q375" s="17">
        <v>422</v>
      </c>
      <c r="R375" s="17">
        <v>24</v>
      </c>
      <c r="S375" s="17">
        <v>14</v>
      </c>
      <c r="T375" s="17">
        <v>6</v>
      </c>
      <c r="U375" s="17">
        <v>0</v>
      </c>
      <c r="V375" s="17">
        <v>22</v>
      </c>
      <c r="W375" s="17">
        <v>2.2470921349858086</v>
      </c>
    </row>
    <row r="376" spans="1:23" ht="15" customHeight="1" x14ac:dyDescent="0.15">
      <c r="A376" s="13"/>
      <c r="B376" s="25" t="s">
        <v>10</v>
      </c>
      <c r="C376" s="131" t="s">
        <v>367</v>
      </c>
      <c r="D376" s="17">
        <v>205</v>
      </c>
      <c r="E376" s="17">
        <v>162</v>
      </c>
      <c r="F376" s="17">
        <v>3</v>
      </c>
      <c r="G376" s="17">
        <v>6</v>
      </c>
      <c r="H376" s="17">
        <v>6</v>
      </c>
      <c r="I376" s="17">
        <v>5</v>
      </c>
      <c r="J376" s="17">
        <v>3</v>
      </c>
      <c r="K376" s="17">
        <v>6</v>
      </c>
      <c r="L376" s="17">
        <v>5</v>
      </c>
      <c r="M376" s="17">
        <v>3</v>
      </c>
      <c r="N376" s="17">
        <v>6</v>
      </c>
      <c r="O376" s="17">
        <v>1.693467336683417</v>
      </c>
      <c r="P376" s="17">
        <v>205</v>
      </c>
      <c r="Q376" s="17">
        <v>161</v>
      </c>
      <c r="R376" s="17">
        <v>18</v>
      </c>
      <c r="S376" s="17">
        <v>16</v>
      </c>
      <c r="T376" s="17">
        <v>2</v>
      </c>
      <c r="U376" s="17">
        <v>1</v>
      </c>
      <c r="V376" s="17">
        <v>7</v>
      </c>
      <c r="W376" s="17">
        <v>4.2210974522520059</v>
      </c>
    </row>
    <row r="377" spans="1:23" ht="15" customHeight="1" x14ac:dyDescent="0.15">
      <c r="A377" s="13"/>
      <c r="B377" s="25"/>
      <c r="C377" s="131" t="s">
        <v>366</v>
      </c>
      <c r="D377" s="17">
        <v>494</v>
      </c>
      <c r="E377" s="17">
        <v>404</v>
      </c>
      <c r="F377" s="17">
        <v>14</v>
      </c>
      <c r="G377" s="17">
        <v>16</v>
      </c>
      <c r="H377" s="17">
        <v>9</v>
      </c>
      <c r="I377" s="17">
        <v>4</v>
      </c>
      <c r="J377" s="17">
        <v>6</v>
      </c>
      <c r="K377" s="17">
        <v>7</v>
      </c>
      <c r="L377" s="17">
        <v>2</v>
      </c>
      <c r="M377" s="17">
        <v>5</v>
      </c>
      <c r="N377" s="17">
        <v>27</v>
      </c>
      <c r="O377" s="17">
        <v>0.92933618843683086</v>
      </c>
      <c r="P377" s="17">
        <v>494</v>
      </c>
      <c r="Q377" s="17">
        <v>403</v>
      </c>
      <c r="R377" s="17">
        <v>44</v>
      </c>
      <c r="S377" s="17">
        <v>12</v>
      </c>
      <c r="T377" s="17">
        <v>6</v>
      </c>
      <c r="U377" s="17">
        <v>1</v>
      </c>
      <c r="V377" s="17">
        <v>28</v>
      </c>
      <c r="W377" s="17">
        <v>2.4803787633989618</v>
      </c>
    </row>
    <row r="378" spans="1:23" ht="15" customHeight="1" x14ac:dyDescent="0.15">
      <c r="A378" s="13"/>
      <c r="B378" s="26"/>
      <c r="C378" s="129" t="s">
        <v>365</v>
      </c>
      <c r="D378" s="17">
        <v>51</v>
      </c>
      <c r="E378" s="17">
        <v>30</v>
      </c>
      <c r="F378" s="17">
        <v>4</v>
      </c>
      <c r="G378" s="17">
        <v>4</v>
      </c>
      <c r="H378" s="17">
        <v>2</v>
      </c>
      <c r="I378" s="17">
        <v>1</v>
      </c>
      <c r="J378" s="17">
        <v>0</v>
      </c>
      <c r="K378" s="17">
        <v>2</v>
      </c>
      <c r="L378" s="17">
        <v>2</v>
      </c>
      <c r="M378" s="17">
        <v>3</v>
      </c>
      <c r="N378" s="17">
        <v>3</v>
      </c>
      <c r="O378" s="17">
        <v>4.104166666666667</v>
      </c>
      <c r="P378" s="17">
        <v>51</v>
      </c>
      <c r="Q378" s="17">
        <v>30</v>
      </c>
      <c r="R378" s="17">
        <v>13</v>
      </c>
      <c r="S378" s="17">
        <v>2</v>
      </c>
      <c r="T378" s="17">
        <v>2</v>
      </c>
      <c r="U378" s="17">
        <v>1</v>
      </c>
      <c r="V378" s="17">
        <v>3</v>
      </c>
      <c r="W378" s="17">
        <v>8.1024288992069895</v>
      </c>
    </row>
    <row r="379" spans="1:23" ht="15" customHeight="1" x14ac:dyDescent="0.15">
      <c r="A379" s="13"/>
      <c r="B379" s="14" t="s">
        <v>2</v>
      </c>
      <c r="C379" s="53" t="s">
        <v>90</v>
      </c>
      <c r="D379" s="17">
        <v>847</v>
      </c>
      <c r="E379" s="17">
        <v>294</v>
      </c>
      <c r="F379" s="17">
        <v>72</v>
      </c>
      <c r="G379" s="17">
        <v>109</v>
      </c>
      <c r="H379" s="17">
        <v>83</v>
      </c>
      <c r="I379" s="17">
        <v>43</v>
      </c>
      <c r="J379" s="17">
        <v>32</v>
      </c>
      <c r="K379" s="17">
        <v>67</v>
      </c>
      <c r="L379" s="17">
        <v>41</v>
      </c>
      <c r="M379" s="17">
        <v>38</v>
      </c>
      <c r="N379" s="17">
        <v>68</v>
      </c>
      <c r="O379" s="17">
        <v>5.007702182284981</v>
      </c>
      <c r="P379" s="17">
        <v>847</v>
      </c>
      <c r="Q379" s="17">
        <v>294</v>
      </c>
      <c r="R379" s="17">
        <v>195</v>
      </c>
      <c r="S379" s="17">
        <v>192</v>
      </c>
      <c r="T379" s="17">
        <v>80</v>
      </c>
      <c r="U379" s="17">
        <v>18</v>
      </c>
      <c r="V379" s="17">
        <v>68</v>
      </c>
      <c r="W379" s="17">
        <v>18.836387737239356</v>
      </c>
    </row>
    <row r="380" spans="1:23" ht="15" customHeight="1" x14ac:dyDescent="0.15">
      <c r="A380" s="13"/>
      <c r="B380" s="14" t="s">
        <v>3</v>
      </c>
      <c r="C380" s="132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</row>
    <row r="381" spans="1:23" ht="15" customHeight="1" x14ac:dyDescent="0.15">
      <c r="A381" s="13"/>
      <c r="B381" s="14" t="s">
        <v>4</v>
      </c>
      <c r="C381" s="131" t="s">
        <v>368</v>
      </c>
      <c r="D381" s="17">
        <v>159</v>
      </c>
      <c r="E381" s="17">
        <v>42</v>
      </c>
      <c r="F381" s="17">
        <v>8</v>
      </c>
      <c r="G381" s="17">
        <v>14</v>
      </c>
      <c r="H381" s="17">
        <v>17</v>
      </c>
      <c r="I381" s="17">
        <v>8</v>
      </c>
      <c r="J381" s="17">
        <v>4</v>
      </c>
      <c r="K381" s="17">
        <v>17</v>
      </c>
      <c r="L381" s="17">
        <v>14</v>
      </c>
      <c r="M381" s="17">
        <v>20</v>
      </c>
      <c r="N381" s="17">
        <v>15</v>
      </c>
      <c r="O381" s="17">
        <v>9.125</v>
      </c>
      <c r="P381" s="17">
        <v>159</v>
      </c>
      <c r="Q381" s="17">
        <v>42</v>
      </c>
      <c r="R381" s="17">
        <v>23</v>
      </c>
      <c r="S381" s="17">
        <v>34</v>
      </c>
      <c r="T381" s="17">
        <v>36</v>
      </c>
      <c r="U381" s="17">
        <v>9</v>
      </c>
      <c r="V381" s="17">
        <v>15</v>
      </c>
      <c r="W381" s="17">
        <v>30.519733901994456</v>
      </c>
    </row>
    <row r="382" spans="1:23" ht="15" customHeight="1" x14ac:dyDescent="0.15">
      <c r="A382" s="13"/>
      <c r="B382" s="14"/>
      <c r="C382" s="131" t="s">
        <v>367</v>
      </c>
      <c r="D382" s="17">
        <v>182</v>
      </c>
      <c r="E382" s="17">
        <v>52</v>
      </c>
      <c r="F382" s="17">
        <v>19</v>
      </c>
      <c r="G382" s="17">
        <v>17</v>
      </c>
      <c r="H382" s="17">
        <v>21</v>
      </c>
      <c r="I382" s="17">
        <v>11</v>
      </c>
      <c r="J382" s="17">
        <v>7</v>
      </c>
      <c r="K382" s="17">
        <v>25</v>
      </c>
      <c r="L382" s="17">
        <v>6</v>
      </c>
      <c r="M382" s="17">
        <v>9</v>
      </c>
      <c r="N382" s="17">
        <v>15</v>
      </c>
      <c r="O382" s="17">
        <v>5.5508982035928147</v>
      </c>
      <c r="P382" s="17">
        <v>182</v>
      </c>
      <c r="Q382" s="17">
        <v>52</v>
      </c>
      <c r="R382" s="17">
        <v>46</v>
      </c>
      <c r="S382" s="17">
        <v>43</v>
      </c>
      <c r="T382" s="17">
        <v>20</v>
      </c>
      <c r="U382" s="17">
        <v>6</v>
      </c>
      <c r="V382" s="17">
        <v>15</v>
      </c>
      <c r="W382" s="17">
        <v>21.710703126528887</v>
      </c>
    </row>
    <row r="383" spans="1:23" ht="15" customHeight="1" x14ac:dyDescent="0.15">
      <c r="A383" s="13"/>
      <c r="B383" s="14"/>
      <c r="C383" s="131" t="s">
        <v>366</v>
      </c>
      <c r="D383" s="17">
        <v>418</v>
      </c>
      <c r="E383" s="17">
        <v>172</v>
      </c>
      <c r="F383" s="17">
        <v>35</v>
      </c>
      <c r="G383" s="17">
        <v>58</v>
      </c>
      <c r="H383" s="17">
        <v>35</v>
      </c>
      <c r="I383" s="17">
        <v>18</v>
      </c>
      <c r="J383" s="17">
        <v>16</v>
      </c>
      <c r="K383" s="17">
        <v>23</v>
      </c>
      <c r="L383" s="17">
        <v>18</v>
      </c>
      <c r="M383" s="17">
        <v>9</v>
      </c>
      <c r="N383" s="17">
        <v>34</v>
      </c>
      <c r="O383" s="17">
        <v>3.6640625</v>
      </c>
      <c r="P383" s="17">
        <v>418</v>
      </c>
      <c r="Q383" s="17">
        <v>172</v>
      </c>
      <c r="R383" s="17">
        <v>98</v>
      </c>
      <c r="S383" s="17">
        <v>88</v>
      </c>
      <c r="T383" s="17">
        <v>23</v>
      </c>
      <c r="U383" s="17">
        <v>3</v>
      </c>
      <c r="V383" s="17">
        <v>34</v>
      </c>
      <c r="W383" s="17">
        <v>14.141276960318626</v>
      </c>
    </row>
    <row r="384" spans="1:23" ht="15" customHeight="1" x14ac:dyDescent="0.15">
      <c r="A384" s="13"/>
      <c r="B384" s="14"/>
      <c r="C384" s="129" t="s">
        <v>365</v>
      </c>
      <c r="D384" s="17">
        <v>88</v>
      </c>
      <c r="E384" s="17">
        <v>28</v>
      </c>
      <c r="F384" s="17">
        <v>10</v>
      </c>
      <c r="G384" s="17">
        <v>20</v>
      </c>
      <c r="H384" s="17">
        <v>10</v>
      </c>
      <c r="I384" s="17">
        <v>6</v>
      </c>
      <c r="J384" s="17">
        <v>5</v>
      </c>
      <c r="K384" s="17">
        <v>2</v>
      </c>
      <c r="L384" s="17">
        <v>3</v>
      </c>
      <c r="M384" s="17">
        <v>0</v>
      </c>
      <c r="N384" s="17">
        <v>4</v>
      </c>
      <c r="O384" s="17">
        <v>3.0119047619047619</v>
      </c>
      <c r="P384" s="17">
        <v>88</v>
      </c>
      <c r="Q384" s="17">
        <v>28</v>
      </c>
      <c r="R384" s="17">
        <v>28</v>
      </c>
      <c r="S384" s="17">
        <v>27</v>
      </c>
      <c r="T384" s="17">
        <v>1</v>
      </c>
      <c r="U384" s="17">
        <v>0</v>
      </c>
      <c r="V384" s="17">
        <v>4</v>
      </c>
      <c r="W384" s="17">
        <v>14.55674512535214</v>
      </c>
    </row>
    <row r="385" spans="1:23" ht="15" customHeight="1" x14ac:dyDescent="0.15">
      <c r="A385" s="13"/>
      <c r="B385" s="281" t="s">
        <v>5</v>
      </c>
      <c r="C385" s="53" t="s">
        <v>90</v>
      </c>
      <c r="D385" s="17">
        <v>994</v>
      </c>
      <c r="E385" s="17">
        <v>603</v>
      </c>
      <c r="F385" s="17">
        <v>52</v>
      </c>
      <c r="G385" s="17">
        <v>64</v>
      </c>
      <c r="H385" s="17">
        <v>55</v>
      </c>
      <c r="I385" s="17">
        <v>35</v>
      </c>
      <c r="J385" s="17">
        <v>31</v>
      </c>
      <c r="K385" s="17">
        <v>50</v>
      </c>
      <c r="L385" s="17">
        <v>22</v>
      </c>
      <c r="M385" s="17">
        <v>32</v>
      </c>
      <c r="N385" s="17">
        <v>50</v>
      </c>
      <c r="O385" s="17">
        <v>2.9788135593220337</v>
      </c>
      <c r="P385" s="17">
        <v>994</v>
      </c>
      <c r="Q385" s="17">
        <v>603</v>
      </c>
      <c r="R385" s="17">
        <v>152</v>
      </c>
      <c r="S385" s="17">
        <v>125</v>
      </c>
      <c r="T385" s="17">
        <v>48</v>
      </c>
      <c r="U385" s="17">
        <v>15</v>
      </c>
      <c r="V385" s="17">
        <v>51</v>
      </c>
      <c r="W385" s="17">
        <v>10.364249628145441</v>
      </c>
    </row>
    <row r="386" spans="1:23" ht="15" customHeight="1" x14ac:dyDescent="0.15">
      <c r="A386" s="13"/>
      <c r="B386" s="282"/>
      <c r="C386" s="132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</row>
    <row r="387" spans="1:23" ht="15" customHeight="1" x14ac:dyDescent="0.15">
      <c r="A387" s="13"/>
      <c r="B387" s="282"/>
      <c r="C387" s="131" t="s">
        <v>368</v>
      </c>
      <c r="D387" s="17">
        <v>284</v>
      </c>
      <c r="E387" s="17">
        <v>178</v>
      </c>
      <c r="F387" s="17">
        <v>10</v>
      </c>
      <c r="G387" s="17">
        <v>14</v>
      </c>
      <c r="H387" s="17">
        <v>6</v>
      </c>
      <c r="I387" s="17">
        <v>13</v>
      </c>
      <c r="J387" s="17">
        <v>10</v>
      </c>
      <c r="K387" s="17">
        <v>18</v>
      </c>
      <c r="L387" s="17">
        <v>8</v>
      </c>
      <c r="M387" s="17">
        <v>17</v>
      </c>
      <c r="N387" s="17">
        <v>10</v>
      </c>
      <c r="O387" s="17">
        <v>4.0401459854014599</v>
      </c>
      <c r="P387" s="17">
        <v>284</v>
      </c>
      <c r="Q387" s="17">
        <v>178</v>
      </c>
      <c r="R387" s="17">
        <v>31</v>
      </c>
      <c r="S387" s="17">
        <v>36</v>
      </c>
      <c r="T387" s="17">
        <v>21</v>
      </c>
      <c r="U387" s="17">
        <v>8</v>
      </c>
      <c r="V387" s="17">
        <v>10</v>
      </c>
      <c r="W387" s="17">
        <v>12.681471495514252</v>
      </c>
    </row>
    <row r="388" spans="1:23" ht="15" customHeight="1" x14ac:dyDescent="0.15">
      <c r="A388" s="13"/>
      <c r="B388" s="282"/>
      <c r="C388" s="131" t="s">
        <v>367</v>
      </c>
      <c r="D388" s="17">
        <v>219</v>
      </c>
      <c r="E388" s="17">
        <v>119</v>
      </c>
      <c r="F388" s="17">
        <v>14</v>
      </c>
      <c r="G388" s="17">
        <v>18</v>
      </c>
      <c r="H388" s="17">
        <v>13</v>
      </c>
      <c r="I388" s="17">
        <v>14</v>
      </c>
      <c r="J388" s="17">
        <v>7</v>
      </c>
      <c r="K388" s="17">
        <v>14</v>
      </c>
      <c r="L388" s="17">
        <v>4</v>
      </c>
      <c r="M388" s="17">
        <v>6</v>
      </c>
      <c r="N388" s="17">
        <v>10</v>
      </c>
      <c r="O388" s="17">
        <v>3.1674641148325358</v>
      </c>
      <c r="P388" s="17">
        <v>219</v>
      </c>
      <c r="Q388" s="17">
        <v>119</v>
      </c>
      <c r="R388" s="17">
        <v>40</v>
      </c>
      <c r="S388" s="17">
        <v>38</v>
      </c>
      <c r="T388" s="17">
        <v>12</v>
      </c>
      <c r="U388" s="17">
        <v>0</v>
      </c>
      <c r="V388" s="17">
        <v>10</v>
      </c>
      <c r="W388" s="17">
        <v>11.380109610089688</v>
      </c>
    </row>
    <row r="389" spans="1:23" ht="15" customHeight="1" x14ac:dyDescent="0.15">
      <c r="A389" s="13"/>
      <c r="B389" s="282"/>
      <c r="C389" s="131" t="s">
        <v>366</v>
      </c>
      <c r="D389" s="17">
        <v>432</v>
      </c>
      <c r="E389" s="17">
        <v>279</v>
      </c>
      <c r="F389" s="17">
        <v>22</v>
      </c>
      <c r="G389" s="17">
        <v>28</v>
      </c>
      <c r="H389" s="17">
        <v>28</v>
      </c>
      <c r="I389" s="17">
        <v>7</v>
      </c>
      <c r="J389" s="17">
        <v>12</v>
      </c>
      <c r="K389" s="17">
        <v>17</v>
      </c>
      <c r="L389" s="17">
        <v>7</v>
      </c>
      <c r="M389" s="17">
        <v>8</v>
      </c>
      <c r="N389" s="17">
        <v>24</v>
      </c>
      <c r="O389" s="17">
        <v>2.1544117647058822</v>
      </c>
      <c r="P389" s="17">
        <v>432</v>
      </c>
      <c r="Q389" s="17">
        <v>279</v>
      </c>
      <c r="R389" s="17">
        <v>68</v>
      </c>
      <c r="S389" s="17">
        <v>42</v>
      </c>
      <c r="T389" s="17">
        <v>12</v>
      </c>
      <c r="U389" s="17">
        <v>6</v>
      </c>
      <c r="V389" s="17">
        <v>25</v>
      </c>
      <c r="W389" s="17">
        <v>7.9926114708215552</v>
      </c>
    </row>
    <row r="390" spans="1:23" ht="15" customHeight="1" x14ac:dyDescent="0.15">
      <c r="A390" s="130"/>
      <c r="B390" s="77"/>
      <c r="C390" s="129" t="s">
        <v>365</v>
      </c>
      <c r="D390" s="17">
        <v>59</v>
      </c>
      <c r="E390" s="17">
        <v>27</v>
      </c>
      <c r="F390" s="17">
        <v>6</v>
      </c>
      <c r="G390" s="17">
        <v>4</v>
      </c>
      <c r="H390" s="17">
        <v>8</v>
      </c>
      <c r="I390" s="17">
        <v>1</v>
      </c>
      <c r="J390" s="17">
        <v>2</v>
      </c>
      <c r="K390" s="17">
        <v>1</v>
      </c>
      <c r="L390" s="17">
        <v>3</v>
      </c>
      <c r="M390" s="17">
        <v>1</v>
      </c>
      <c r="N390" s="17">
        <v>6</v>
      </c>
      <c r="O390" s="17">
        <v>3.0943396226415096</v>
      </c>
      <c r="P390" s="17">
        <v>59</v>
      </c>
      <c r="Q390" s="17">
        <v>27</v>
      </c>
      <c r="R390" s="17">
        <v>13</v>
      </c>
      <c r="S390" s="17">
        <v>9</v>
      </c>
      <c r="T390" s="17">
        <v>3</v>
      </c>
      <c r="U390" s="17">
        <v>1</v>
      </c>
      <c r="V390" s="17">
        <v>6</v>
      </c>
      <c r="W390" s="17">
        <v>12.591102498813736</v>
      </c>
    </row>
    <row r="391" spans="1:23" ht="15" customHeight="1" x14ac:dyDescent="0.15">
      <c r="A391" s="10" t="s">
        <v>364</v>
      </c>
      <c r="B391" s="24" t="s">
        <v>7</v>
      </c>
      <c r="C391" s="53" t="s">
        <v>90</v>
      </c>
      <c r="D391" s="17">
        <v>1238</v>
      </c>
      <c r="E391" s="17">
        <v>1018</v>
      </c>
      <c r="F391" s="17">
        <v>27</v>
      </c>
      <c r="G391" s="17">
        <v>32</v>
      </c>
      <c r="H391" s="17">
        <v>21</v>
      </c>
      <c r="I391" s="17">
        <v>15</v>
      </c>
      <c r="J391" s="17">
        <v>9</v>
      </c>
      <c r="K391" s="17">
        <v>23</v>
      </c>
      <c r="L391" s="17">
        <v>12</v>
      </c>
      <c r="M391" s="17">
        <v>23</v>
      </c>
      <c r="N391" s="17">
        <v>58</v>
      </c>
      <c r="O391" s="17">
        <v>1.3347457627118644</v>
      </c>
      <c r="P391" s="17">
        <v>1238</v>
      </c>
      <c r="Q391" s="17">
        <v>1016</v>
      </c>
      <c r="R391" s="17">
        <v>99</v>
      </c>
      <c r="S391" s="17">
        <v>44</v>
      </c>
      <c r="T391" s="17">
        <v>16</v>
      </c>
      <c r="U391" s="17">
        <v>3</v>
      </c>
      <c r="V391" s="17">
        <v>60</v>
      </c>
      <c r="W391" s="17">
        <v>2.9097583373133582</v>
      </c>
    </row>
    <row r="392" spans="1:23" ht="15" customHeight="1" x14ac:dyDescent="0.15">
      <c r="A392" s="13"/>
      <c r="B392" s="25" t="s">
        <v>8</v>
      </c>
      <c r="C392" s="132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</row>
    <row r="393" spans="1:23" ht="15" customHeight="1" x14ac:dyDescent="0.15">
      <c r="A393" s="13"/>
      <c r="B393" s="25" t="s">
        <v>9</v>
      </c>
      <c r="C393" s="131" t="s">
        <v>363</v>
      </c>
      <c r="D393" s="17">
        <v>169</v>
      </c>
      <c r="E393" s="17">
        <v>160</v>
      </c>
      <c r="F393" s="17">
        <v>1</v>
      </c>
      <c r="G393" s="17">
        <v>0</v>
      </c>
      <c r="H393" s="17">
        <v>0</v>
      </c>
      <c r="I393" s="17">
        <v>1</v>
      </c>
      <c r="J393" s="17">
        <v>0</v>
      </c>
      <c r="K393" s="17">
        <v>0</v>
      </c>
      <c r="L393" s="17">
        <v>0</v>
      </c>
      <c r="M393" s="17">
        <v>1</v>
      </c>
      <c r="N393" s="17">
        <v>6</v>
      </c>
      <c r="O393" s="17">
        <v>0.25153374233128833</v>
      </c>
      <c r="P393" s="17">
        <v>169</v>
      </c>
      <c r="Q393" s="17">
        <v>160</v>
      </c>
      <c r="R393" s="17">
        <v>2</v>
      </c>
      <c r="S393" s="17">
        <v>0</v>
      </c>
      <c r="T393" s="17">
        <v>1</v>
      </c>
      <c r="U393" s="17">
        <v>0</v>
      </c>
      <c r="V393" s="17">
        <v>6</v>
      </c>
      <c r="W393" s="17">
        <v>0.58861901728742727</v>
      </c>
    </row>
    <row r="394" spans="1:23" ht="15" customHeight="1" x14ac:dyDescent="0.15">
      <c r="A394" s="13"/>
      <c r="B394" s="25" t="s">
        <v>10</v>
      </c>
      <c r="C394" s="131" t="s">
        <v>362</v>
      </c>
      <c r="D394" s="17">
        <v>141</v>
      </c>
      <c r="E394" s="17">
        <v>118</v>
      </c>
      <c r="F394" s="17">
        <v>1</v>
      </c>
      <c r="G394" s="17">
        <v>2</v>
      </c>
      <c r="H394" s="17">
        <v>2</v>
      </c>
      <c r="I394" s="17">
        <v>2</v>
      </c>
      <c r="J394" s="17">
        <v>0</v>
      </c>
      <c r="K394" s="17">
        <v>1</v>
      </c>
      <c r="L394" s="17">
        <v>1</v>
      </c>
      <c r="M394" s="17">
        <v>8</v>
      </c>
      <c r="N394" s="17">
        <v>6</v>
      </c>
      <c r="O394" s="17">
        <v>2.5259259259259261</v>
      </c>
      <c r="P394" s="17">
        <v>141</v>
      </c>
      <c r="Q394" s="17">
        <v>118</v>
      </c>
      <c r="R394" s="17">
        <v>8</v>
      </c>
      <c r="S394" s="17">
        <v>6</v>
      </c>
      <c r="T394" s="17">
        <v>3</v>
      </c>
      <c r="U394" s="17">
        <v>0</v>
      </c>
      <c r="V394" s="17">
        <v>6</v>
      </c>
      <c r="W394" s="17">
        <v>3.3051164743477566</v>
      </c>
    </row>
    <row r="395" spans="1:23" ht="15" customHeight="1" x14ac:dyDescent="0.15">
      <c r="A395" s="13"/>
      <c r="B395" s="25"/>
      <c r="C395" s="131" t="s">
        <v>361</v>
      </c>
      <c r="D395" s="17">
        <v>160</v>
      </c>
      <c r="E395" s="17">
        <v>148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3</v>
      </c>
      <c r="L395" s="17">
        <v>1</v>
      </c>
      <c r="M395" s="17">
        <v>2</v>
      </c>
      <c r="N395" s="17">
        <v>6</v>
      </c>
      <c r="O395" s="17">
        <v>0.66883116883116878</v>
      </c>
      <c r="P395" s="17">
        <v>160</v>
      </c>
      <c r="Q395" s="17">
        <v>148</v>
      </c>
      <c r="R395" s="17">
        <v>1</v>
      </c>
      <c r="S395" s="17">
        <v>3</v>
      </c>
      <c r="T395" s="17">
        <v>2</v>
      </c>
      <c r="U395" s="17">
        <v>0</v>
      </c>
      <c r="V395" s="17">
        <v>6</v>
      </c>
      <c r="W395" s="17">
        <v>1.605251384886643</v>
      </c>
    </row>
    <row r="396" spans="1:23" ht="15" customHeight="1" x14ac:dyDescent="0.15">
      <c r="A396" s="13"/>
      <c r="B396" s="25"/>
      <c r="C396" s="131" t="s">
        <v>360</v>
      </c>
      <c r="D396" s="17">
        <v>56</v>
      </c>
      <c r="E396" s="17">
        <v>50</v>
      </c>
      <c r="F396" s="17">
        <v>0</v>
      </c>
      <c r="G396" s="17">
        <v>0</v>
      </c>
      <c r="H396" s="17">
        <v>0</v>
      </c>
      <c r="I396" s="17">
        <v>1</v>
      </c>
      <c r="J396" s="17">
        <v>0</v>
      </c>
      <c r="K396" s="17">
        <v>0</v>
      </c>
      <c r="L396" s="17">
        <v>1</v>
      </c>
      <c r="M396" s="17">
        <v>0</v>
      </c>
      <c r="N396" s="17">
        <v>4</v>
      </c>
      <c r="O396" s="17">
        <v>0.42307692307692307</v>
      </c>
      <c r="P396" s="17">
        <v>56</v>
      </c>
      <c r="Q396" s="17">
        <v>50</v>
      </c>
      <c r="R396" s="17">
        <v>1</v>
      </c>
      <c r="S396" s="17">
        <v>1</v>
      </c>
      <c r="T396" s="17">
        <v>0</v>
      </c>
      <c r="U396" s="17">
        <v>0</v>
      </c>
      <c r="V396" s="17">
        <v>4</v>
      </c>
      <c r="W396" s="17">
        <v>0.79020979020979021</v>
      </c>
    </row>
    <row r="397" spans="1:23" ht="15" customHeight="1" x14ac:dyDescent="0.15">
      <c r="A397" s="13"/>
      <c r="B397" s="25"/>
      <c r="C397" s="131" t="s">
        <v>359</v>
      </c>
      <c r="D397" s="17">
        <v>121</v>
      </c>
      <c r="E397" s="17">
        <v>101</v>
      </c>
      <c r="F397" s="17">
        <v>2</v>
      </c>
      <c r="G397" s="17">
        <v>2</v>
      </c>
      <c r="H397" s="17">
        <v>1</v>
      </c>
      <c r="I397" s="17">
        <v>1</v>
      </c>
      <c r="J397" s="17">
        <v>1</v>
      </c>
      <c r="K397" s="17">
        <v>5</v>
      </c>
      <c r="L397" s="17">
        <v>0</v>
      </c>
      <c r="M397" s="17">
        <v>1</v>
      </c>
      <c r="N397" s="17">
        <v>7</v>
      </c>
      <c r="O397" s="17">
        <v>1</v>
      </c>
      <c r="P397" s="17">
        <v>121</v>
      </c>
      <c r="Q397" s="17">
        <v>101</v>
      </c>
      <c r="R397" s="17">
        <v>6</v>
      </c>
      <c r="S397" s="17">
        <v>7</v>
      </c>
      <c r="T397" s="17">
        <v>0</v>
      </c>
      <c r="U397" s="17">
        <v>0</v>
      </c>
      <c r="V397" s="17">
        <v>7</v>
      </c>
      <c r="W397" s="17">
        <v>2.1834782124992329</v>
      </c>
    </row>
    <row r="398" spans="1:23" ht="15" customHeight="1" x14ac:dyDescent="0.15">
      <c r="A398" s="13"/>
      <c r="B398" s="25"/>
      <c r="C398" s="131" t="s">
        <v>358</v>
      </c>
      <c r="D398" s="17">
        <v>155</v>
      </c>
      <c r="E398" s="17">
        <v>123</v>
      </c>
      <c r="F398" s="17">
        <v>3</v>
      </c>
      <c r="G398" s="17">
        <v>5</v>
      </c>
      <c r="H398" s="17">
        <v>4</v>
      </c>
      <c r="I398" s="17">
        <v>1</v>
      </c>
      <c r="J398" s="17">
        <v>2</v>
      </c>
      <c r="K398" s="17">
        <v>3</v>
      </c>
      <c r="L398" s="17">
        <v>4</v>
      </c>
      <c r="M398" s="17">
        <v>2</v>
      </c>
      <c r="N398" s="17">
        <v>8</v>
      </c>
      <c r="O398" s="17">
        <v>1.4285714285714286</v>
      </c>
      <c r="P398" s="17">
        <v>155</v>
      </c>
      <c r="Q398" s="17">
        <v>123</v>
      </c>
      <c r="R398" s="17">
        <v>16</v>
      </c>
      <c r="S398" s="17">
        <v>4</v>
      </c>
      <c r="T398" s="17">
        <v>4</v>
      </c>
      <c r="U398" s="17">
        <v>0</v>
      </c>
      <c r="V398" s="17">
        <v>8</v>
      </c>
      <c r="W398" s="17">
        <v>3.6308384702852594</v>
      </c>
    </row>
    <row r="399" spans="1:23" ht="15" customHeight="1" x14ac:dyDescent="0.15">
      <c r="A399" s="13"/>
      <c r="B399" s="25"/>
      <c r="C399" s="131" t="s">
        <v>357</v>
      </c>
      <c r="D399" s="17">
        <v>136</v>
      </c>
      <c r="E399" s="17">
        <v>105</v>
      </c>
      <c r="F399" s="17">
        <v>6</v>
      </c>
      <c r="G399" s="17">
        <v>4</v>
      </c>
      <c r="H399" s="17">
        <v>3</v>
      </c>
      <c r="I399" s="17">
        <v>2</v>
      </c>
      <c r="J399" s="17">
        <v>1</v>
      </c>
      <c r="K399" s="17">
        <v>4</v>
      </c>
      <c r="L399" s="17">
        <v>0</v>
      </c>
      <c r="M399" s="17">
        <v>2</v>
      </c>
      <c r="N399" s="17">
        <v>9</v>
      </c>
      <c r="O399" s="17">
        <v>1.2677165354330708</v>
      </c>
      <c r="P399" s="17">
        <v>136</v>
      </c>
      <c r="Q399" s="17">
        <v>103</v>
      </c>
      <c r="R399" s="17">
        <v>15</v>
      </c>
      <c r="S399" s="17">
        <v>5</v>
      </c>
      <c r="T399" s="17">
        <v>2</v>
      </c>
      <c r="U399" s="17">
        <v>0</v>
      </c>
      <c r="V399" s="17">
        <v>11</v>
      </c>
      <c r="W399" s="17">
        <v>2.7491681690472092</v>
      </c>
    </row>
    <row r="400" spans="1:23" ht="15" customHeight="1" x14ac:dyDescent="0.15">
      <c r="A400" s="13"/>
      <c r="B400" s="26"/>
      <c r="C400" s="129" t="s">
        <v>356</v>
      </c>
      <c r="D400" s="17">
        <v>300</v>
      </c>
      <c r="E400" s="17">
        <v>213</v>
      </c>
      <c r="F400" s="17">
        <v>14</v>
      </c>
      <c r="G400" s="17">
        <v>19</v>
      </c>
      <c r="H400" s="17">
        <v>11</v>
      </c>
      <c r="I400" s="17">
        <v>7</v>
      </c>
      <c r="J400" s="17">
        <v>5</v>
      </c>
      <c r="K400" s="17">
        <v>7</v>
      </c>
      <c r="L400" s="17">
        <v>5</v>
      </c>
      <c r="M400" s="17">
        <v>7</v>
      </c>
      <c r="N400" s="17">
        <v>12</v>
      </c>
      <c r="O400" s="17">
        <v>2.0243055555555554</v>
      </c>
      <c r="P400" s="17">
        <v>300</v>
      </c>
      <c r="Q400" s="17">
        <v>213</v>
      </c>
      <c r="R400" s="17">
        <v>50</v>
      </c>
      <c r="S400" s="17">
        <v>18</v>
      </c>
      <c r="T400" s="17">
        <v>4</v>
      </c>
      <c r="U400" s="17">
        <v>3</v>
      </c>
      <c r="V400" s="17">
        <v>12</v>
      </c>
      <c r="W400" s="17">
        <v>5.1075148703095108</v>
      </c>
    </row>
    <row r="401" spans="1:23" ht="15" customHeight="1" x14ac:dyDescent="0.15">
      <c r="A401" s="13"/>
      <c r="B401" s="14" t="s">
        <v>2</v>
      </c>
      <c r="C401" s="53" t="s">
        <v>90</v>
      </c>
      <c r="D401" s="17">
        <v>847</v>
      </c>
      <c r="E401" s="17">
        <v>294</v>
      </c>
      <c r="F401" s="17">
        <v>72</v>
      </c>
      <c r="G401" s="17">
        <v>109</v>
      </c>
      <c r="H401" s="17">
        <v>83</v>
      </c>
      <c r="I401" s="17">
        <v>43</v>
      </c>
      <c r="J401" s="17">
        <v>32</v>
      </c>
      <c r="K401" s="17">
        <v>67</v>
      </c>
      <c r="L401" s="17">
        <v>41</v>
      </c>
      <c r="M401" s="17">
        <v>38</v>
      </c>
      <c r="N401" s="17">
        <v>68</v>
      </c>
      <c r="O401" s="17">
        <v>5.007702182284981</v>
      </c>
      <c r="P401" s="17">
        <v>847</v>
      </c>
      <c r="Q401" s="17">
        <v>294</v>
      </c>
      <c r="R401" s="17">
        <v>195</v>
      </c>
      <c r="S401" s="17">
        <v>192</v>
      </c>
      <c r="T401" s="17">
        <v>80</v>
      </c>
      <c r="U401" s="17">
        <v>18</v>
      </c>
      <c r="V401" s="17">
        <v>68</v>
      </c>
      <c r="W401" s="17">
        <v>18.836387737239356</v>
      </c>
    </row>
    <row r="402" spans="1:23" ht="15" customHeight="1" x14ac:dyDescent="0.15">
      <c r="A402" s="13"/>
      <c r="B402" s="14" t="s">
        <v>3</v>
      </c>
      <c r="C402" s="132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</row>
    <row r="403" spans="1:23" ht="15" customHeight="1" x14ac:dyDescent="0.15">
      <c r="A403" s="13"/>
      <c r="B403" s="14" t="s">
        <v>4</v>
      </c>
      <c r="C403" s="131" t="s">
        <v>363</v>
      </c>
      <c r="D403" s="17">
        <v>9</v>
      </c>
      <c r="E403" s="17">
        <v>4</v>
      </c>
      <c r="F403" s="17">
        <v>0</v>
      </c>
      <c r="G403" s="17">
        <v>0</v>
      </c>
      <c r="H403" s="17">
        <v>2</v>
      </c>
      <c r="I403" s="17">
        <v>0</v>
      </c>
      <c r="J403" s="17">
        <v>1</v>
      </c>
      <c r="K403" s="17">
        <v>0</v>
      </c>
      <c r="L403" s="17">
        <v>1</v>
      </c>
      <c r="M403" s="17">
        <v>0</v>
      </c>
      <c r="N403" s="17">
        <v>1</v>
      </c>
      <c r="O403" s="17">
        <v>4.25</v>
      </c>
      <c r="P403" s="17">
        <v>9</v>
      </c>
      <c r="Q403" s="17">
        <v>4</v>
      </c>
      <c r="R403" s="17">
        <v>0</v>
      </c>
      <c r="S403" s="17">
        <v>2</v>
      </c>
      <c r="T403" s="17">
        <v>1</v>
      </c>
      <c r="U403" s="17">
        <v>1</v>
      </c>
      <c r="V403" s="17">
        <v>1</v>
      </c>
      <c r="W403" s="17">
        <v>26.181372549019606</v>
      </c>
    </row>
    <row r="404" spans="1:23" ht="15" customHeight="1" x14ac:dyDescent="0.15">
      <c r="A404" s="13"/>
      <c r="B404" s="14"/>
      <c r="C404" s="131" t="s">
        <v>362</v>
      </c>
      <c r="D404" s="17">
        <v>36</v>
      </c>
      <c r="E404" s="17">
        <v>4</v>
      </c>
      <c r="F404" s="17">
        <v>0</v>
      </c>
      <c r="G404" s="17">
        <v>2</v>
      </c>
      <c r="H404" s="17">
        <v>4</v>
      </c>
      <c r="I404" s="17">
        <v>0</v>
      </c>
      <c r="J404" s="17">
        <v>1</v>
      </c>
      <c r="K404" s="17">
        <v>7</v>
      </c>
      <c r="L404" s="17">
        <v>6</v>
      </c>
      <c r="M404" s="17">
        <v>8</v>
      </c>
      <c r="N404" s="17">
        <v>4</v>
      </c>
      <c r="O404" s="17">
        <v>15.84375</v>
      </c>
      <c r="P404" s="17">
        <v>36</v>
      </c>
      <c r="Q404" s="17">
        <v>4</v>
      </c>
      <c r="R404" s="17">
        <v>2</v>
      </c>
      <c r="S404" s="17">
        <v>7</v>
      </c>
      <c r="T404" s="17">
        <v>15</v>
      </c>
      <c r="U404" s="17">
        <v>4</v>
      </c>
      <c r="V404" s="17">
        <v>4</v>
      </c>
      <c r="W404" s="17">
        <v>50.434990987369616</v>
      </c>
    </row>
    <row r="405" spans="1:23" ht="15" customHeight="1" x14ac:dyDescent="0.15">
      <c r="A405" s="13"/>
      <c r="B405" s="14"/>
      <c r="C405" s="131" t="s">
        <v>361</v>
      </c>
      <c r="D405" s="17">
        <v>45</v>
      </c>
      <c r="E405" s="17">
        <v>15</v>
      </c>
      <c r="F405" s="17">
        <v>2</v>
      </c>
      <c r="G405" s="17">
        <v>5</v>
      </c>
      <c r="H405" s="17">
        <v>4</v>
      </c>
      <c r="I405" s="17">
        <v>4</v>
      </c>
      <c r="J405" s="17">
        <v>1</v>
      </c>
      <c r="K405" s="17">
        <v>4</v>
      </c>
      <c r="L405" s="17">
        <v>3</v>
      </c>
      <c r="M405" s="17">
        <v>3</v>
      </c>
      <c r="N405" s="17">
        <v>4</v>
      </c>
      <c r="O405" s="17">
        <v>6.8292682926829267</v>
      </c>
      <c r="P405" s="17">
        <v>45</v>
      </c>
      <c r="Q405" s="17">
        <v>15</v>
      </c>
      <c r="R405" s="17">
        <v>7</v>
      </c>
      <c r="S405" s="17">
        <v>12</v>
      </c>
      <c r="T405" s="17">
        <v>3</v>
      </c>
      <c r="U405" s="17">
        <v>4</v>
      </c>
      <c r="V405" s="17">
        <v>4</v>
      </c>
      <c r="W405" s="17">
        <v>24.949491549386146</v>
      </c>
    </row>
    <row r="406" spans="1:23" ht="15" customHeight="1" x14ac:dyDescent="0.15">
      <c r="A406" s="13"/>
      <c r="B406" s="14"/>
      <c r="C406" s="131" t="s">
        <v>360</v>
      </c>
      <c r="D406" s="17">
        <v>25</v>
      </c>
      <c r="E406" s="17">
        <v>13</v>
      </c>
      <c r="F406" s="17">
        <v>3</v>
      </c>
      <c r="G406" s="17">
        <v>2</v>
      </c>
      <c r="H406" s="17">
        <v>1</v>
      </c>
      <c r="I406" s="17">
        <v>0</v>
      </c>
      <c r="J406" s="17">
        <v>0</v>
      </c>
      <c r="K406" s="17">
        <v>2</v>
      </c>
      <c r="L406" s="17">
        <v>2</v>
      </c>
      <c r="M406" s="17">
        <v>1</v>
      </c>
      <c r="N406" s="17">
        <v>1</v>
      </c>
      <c r="O406" s="17">
        <v>4</v>
      </c>
      <c r="P406" s="17">
        <v>25</v>
      </c>
      <c r="Q406" s="17">
        <v>13</v>
      </c>
      <c r="R406" s="17">
        <v>5</v>
      </c>
      <c r="S406" s="17">
        <v>5</v>
      </c>
      <c r="T406" s="17">
        <v>1</v>
      </c>
      <c r="U406" s="17">
        <v>0</v>
      </c>
      <c r="V406" s="17">
        <v>1</v>
      </c>
      <c r="W406" s="17">
        <v>10.975758770603164</v>
      </c>
    </row>
    <row r="407" spans="1:23" ht="15" customHeight="1" x14ac:dyDescent="0.15">
      <c r="A407" s="13"/>
      <c r="B407" s="14"/>
      <c r="C407" s="131" t="s">
        <v>359</v>
      </c>
      <c r="D407" s="17">
        <v>59</v>
      </c>
      <c r="E407" s="17">
        <v>23</v>
      </c>
      <c r="F407" s="17">
        <v>3</v>
      </c>
      <c r="G407" s="17">
        <v>2</v>
      </c>
      <c r="H407" s="17">
        <v>3</v>
      </c>
      <c r="I407" s="17">
        <v>4</v>
      </c>
      <c r="J407" s="17">
        <v>3</v>
      </c>
      <c r="K407" s="17">
        <v>4</v>
      </c>
      <c r="L407" s="17">
        <v>5</v>
      </c>
      <c r="M407" s="17">
        <v>6</v>
      </c>
      <c r="N407" s="17">
        <v>6</v>
      </c>
      <c r="O407" s="17">
        <v>7.0566037735849054</v>
      </c>
      <c r="P407" s="17">
        <v>59</v>
      </c>
      <c r="Q407" s="17">
        <v>23</v>
      </c>
      <c r="R407" s="17">
        <v>5</v>
      </c>
      <c r="S407" s="17">
        <v>12</v>
      </c>
      <c r="T407" s="17">
        <v>12</v>
      </c>
      <c r="U407" s="17">
        <v>1</v>
      </c>
      <c r="V407" s="17">
        <v>6</v>
      </c>
      <c r="W407" s="17">
        <v>24.576444882382138</v>
      </c>
    </row>
    <row r="408" spans="1:23" ht="15" customHeight="1" x14ac:dyDescent="0.15">
      <c r="A408" s="13"/>
      <c r="B408" s="14"/>
      <c r="C408" s="131" t="s">
        <v>358</v>
      </c>
      <c r="D408" s="17">
        <v>80</v>
      </c>
      <c r="E408" s="17">
        <v>27</v>
      </c>
      <c r="F408" s="17">
        <v>8</v>
      </c>
      <c r="G408" s="17">
        <v>11</v>
      </c>
      <c r="H408" s="17">
        <v>7</v>
      </c>
      <c r="I408" s="17">
        <v>6</v>
      </c>
      <c r="J408" s="17">
        <v>4</v>
      </c>
      <c r="K408" s="17">
        <v>6</v>
      </c>
      <c r="L408" s="17">
        <v>2</v>
      </c>
      <c r="M408" s="17">
        <v>7</v>
      </c>
      <c r="N408" s="17">
        <v>2</v>
      </c>
      <c r="O408" s="17">
        <v>5.1538461538461542</v>
      </c>
      <c r="P408" s="17">
        <v>80</v>
      </c>
      <c r="Q408" s="17">
        <v>27</v>
      </c>
      <c r="R408" s="17">
        <v>22</v>
      </c>
      <c r="S408" s="17">
        <v>16</v>
      </c>
      <c r="T408" s="17">
        <v>10</v>
      </c>
      <c r="U408" s="17">
        <v>3</v>
      </c>
      <c r="V408" s="17">
        <v>2</v>
      </c>
      <c r="W408" s="17">
        <v>20.97290654799496</v>
      </c>
    </row>
    <row r="409" spans="1:23" ht="15" customHeight="1" x14ac:dyDescent="0.15">
      <c r="A409" s="13"/>
      <c r="B409" s="14"/>
      <c r="C409" s="131" t="s">
        <v>357</v>
      </c>
      <c r="D409" s="17">
        <v>124</v>
      </c>
      <c r="E409" s="17">
        <v>42</v>
      </c>
      <c r="F409" s="17">
        <v>10</v>
      </c>
      <c r="G409" s="17">
        <v>20</v>
      </c>
      <c r="H409" s="17">
        <v>14</v>
      </c>
      <c r="I409" s="17">
        <v>4</v>
      </c>
      <c r="J409" s="17">
        <v>4</v>
      </c>
      <c r="K409" s="17">
        <v>11</v>
      </c>
      <c r="L409" s="17">
        <v>3</v>
      </c>
      <c r="M409" s="17">
        <v>6</v>
      </c>
      <c r="N409" s="17">
        <v>10</v>
      </c>
      <c r="O409" s="17">
        <v>4.7368421052631575</v>
      </c>
      <c r="P409" s="17">
        <v>124</v>
      </c>
      <c r="Q409" s="17">
        <v>42</v>
      </c>
      <c r="R409" s="17">
        <v>33</v>
      </c>
      <c r="S409" s="17">
        <v>24</v>
      </c>
      <c r="T409" s="17">
        <v>14</v>
      </c>
      <c r="U409" s="17">
        <v>1</v>
      </c>
      <c r="V409" s="17">
        <v>10</v>
      </c>
      <c r="W409" s="17">
        <v>17.620144908555066</v>
      </c>
    </row>
    <row r="410" spans="1:23" ht="15" customHeight="1" x14ac:dyDescent="0.15">
      <c r="A410" s="13"/>
      <c r="B410" s="14"/>
      <c r="C410" s="129" t="s">
        <v>356</v>
      </c>
      <c r="D410" s="17">
        <v>469</v>
      </c>
      <c r="E410" s="17">
        <v>166</v>
      </c>
      <c r="F410" s="17">
        <v>46</v>
      </c>
      <c r="G410" s="17">
        <v>67</v>
      </c>
      <c r="H410" s="17">
        <v>48</v>
      </c>
      <c r="I410" s="17">
        <v>25</v>
      </c>
      <c r="J410" s="17">
        <v>18</v>
      </c>
      <c r="K410" s="17">
        <v>33</v>
      </c>
      <c r="L410" s="17">
        <v>19</v>
      </c>
      <c r="M410" s="17">
        <v>7</v>
      </c>
      <c r="N410" s="17">
        <v>40</v>
      </c>
      <c r="O410" s="17">
        <v>3.8881118881118879</v>
      </c>
      <c r="P410" s="17">
        <v>469</v>
      </c>
      <c r="Q410" s="17">
        <v>166</v>
      </c>
      <c r="R410" s="17">
        <v>121</v>
      </c>
      <c r="S410" s="17">
        <v>114</v>
      </c>
      <c r="T410" s="17">
        <v>24</v>
      </c>
      <c r="U410" s="17">
        <v>4</v>
      </c>
      <c r="V410" s="17">
        <v>40</v>
      </c>
      <c r="W410" s="17">
        <v>15.423527231275122</v>
      </c>
    </row>
    <row r="411" spans="1:23" ht="15" customHeight="1" x14ac:dyDescent="0.15">
      <c r="A411" s="13"/>
      <c r="B411" s="281" t="s">
        <v>5</v>
      </c>
      <c r="C411" s="53" t="s">
        <v>90</v>
      </c>
      <c r="D411" s="17">
        <v>994</v>
      </c>
      <c r="E411" s="17">
        <v>603</v>
      </c>
      <c r="F411" s="17">
        <v>52</v>
      </c>
      <c r="G411" s="17">
        <v>64</v>
      </c>
      <c r="H411" s="17">
        <v>55</v>
      </c>
      <c r="I411" s="17">
        <v>35</v>
      </c>
      <c r="J411" s="17">
        <v>31</v>
      </c>
      <c r="K411" s="17">
        <v>50</v>
      </c>
      <c r="L411" s="17">
        <v>22</v>
      </c>
      <c r="M411" s="17">
        <v>32</v>
      </c>
      <c r="N411" s="17">
        <v>50</v>
      </c>
      <c r="O411" s="17">
        <v>2.9788135593220337</v>
      </c>
      <c r="P411" s="17">
        <v>994</v>
      </c>
      <c r="Q411" s="17">
        <v>603</v>
      </c>
      <c r="R411" s="17">
        <v>152</v>
      </c>
      <c r="S411" s="17">
        <v>125</v>
      </c>
      <c r="T411" s="17">
        <v>48</v>
      </c>
      <c r="U411" s="17">
        <v>15</v>
      </c>
      <c r="V411" s="17">
        <v>51</v>
      </c>
      <c r="W411" s="17">
        <v>10.364249628145442</v>
      </c>
    </row>
    <row r="412" spans="1:23" ht="15" customHeight="1" x14ac:dyDescent="0.15">
      <c r="A412" s="13"/>
      <c r="B412" s="282"/>
      <c r="C412" s="132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</row>
    <row r="413" spans="1:23" ht="15" customHeight="1" x14ac:dyDescent="0.15">
      <c r="A413" s="13"/>
      <c r="B413" s="282"/>
      <c r="C413" s="131" t="s">
        <v>363</v>
      </c>
      <c r="D413" s="17">
        <v>44</v>
      </c>
      <c r="E413" s="17">
        <v>38</v>
      </c>
      <c r="F413" s="17">
        <v>1</v>
      </c>
      <c r="G413" s="17">
        <v>1</v>
      </c>
      <c r="H413" s="17">
        <v>0</v>
      </c>
      <c r="I413" s="17">
        <v>0</v>
      </c>
      <c r="J413" s="17">
        <v>1</v>
      </c>
      <c r="K413" s="17">
        <v>0</v>
      </c>
      <c r="L413" s="17">
        <v>0</v>
      </c>
      <c r="M413" s="17">
        <v>2</v>
      </c>
      <c r="N413" s="17">
        <v>1</v>
      </c>
      <c r="O413" s="17">
        <v>3.1627906976744184</v>
      </c>
      <c r="P413" s="17">
        <v>44</v>
      </c>
      <c r="Q413" s="17">
        <v>38</v>
      </c>
      <c r="R413" s="17">
        <v>2</v>
      </c>
      <c r="S413" s="17">
        <v>1</v>
      </c>
      <c r="T413" s="17">
        <v>0</v>
      </c>
      <c r="U413" s="17">
        <v>2</v>
      </c>
      <c r="V413" s="17">
        <v>1</v>
      </c>
      <c r="W413" s="17">
        <v>5.1222582887428452</v>
      </c>
    </row>
    <row r="414" spans="1:23" ht="15" customHeight="1" x14ac:dyDescent="0.15">
      <c r="A414" s="13"/>
      <c r="B414" s="282"/>
      <c r="C414" s="131" t="s">
        <v>362</v>
      </c>
      <c r="D414" s="17">
        <v>69</v>
      </c>
      <c r="E414" s="17">
        <v>42</v>
      </c>
      <c r="F414" s="17">
        <v>2</v>
      </c>
      <c r="G414" s="17">
        <v>5</v>
      </c>
      <c r="H414" s="17">
        <v>0</v>
      </c>
      <c r="I414" s="17">
        <v>5</v>
      </c>
      <c r="J414" s="17">
        <v>1</v>
      </c>
      <c r="K414" s="17">
        <v>6</v>
      </c>
      <c r="L414" s="17">
        <v>2</v>
      </c>
      <c r="M414" s="17">
        <v>3</v>
      </c>
      <c r="N414" s="17">
        <v>3</v>
      </c>
      <c r="O414" s="17">
        <v>3.3787878787878789</v>
      </c>
      <c r="P414" s="17">
        <v>69</v>
      </c>
      <c r="Q414" s="17">
        <v>42</v>
      </c>
      <c r="R414" s="17">
        <v>8</v>
      </c>
      <c r="S414" s="17">
        <v>8</v>
      </c>
      <c r="T414" s="17">
        <v>6</v>
      </c>
      <c r="U414" s="17">
        <v>1</v>
      </c>
      <c r="V414" s="17">
        <v>4</v>
      </c>
      <c r="W414" s="17">
        <v>12.480947558451906</v>
      </c>
    </row>
    <row r="415" spans="1:23" ht="15" customHeight="1" x14ac:dyDescent="0.15">
      <c r="A415" s="13"/>
      <c r="B415" s="282"/>
      <c r="C415" s="131" t="s">
        <v>361</v>
      </c>
      <c r="D415" s="17">
        <v>79</v>
      </c>
      <c r="E415" s="17">
        <v>49</v>
      </c>
      <c r="F415" s="17">
        <v>2</v>
      </c>
      <c r="G415" s="17">
        <v>4</v>
      </c>
      <c r="H415" s="17">
        <v>2</v>
      </c>
      <c r="I415" s="17">
        <v>0</v>
      </c>
      <c r="J415" s="17">
        <v>4</v>
      </c>
      <c r="K415" s="17">
        <v>6</v>
      </c>
      <c r="L415" s="17">
        <v>4</v>
      </c>
      <c r="M415" s="17">
        <v>3</v>
      </c>
      <c r="N415" s="17">
        <v>5</v>
      </c>
      <c r="O415" s="17">
        <v>3.810810810810811</v>
      </c>
      <c r="P415" s="17">
        <v>79</v>
      </c>
      <c r="Q415" s="17">
        <v>49</v>
      </c>
      <c r="R415" s="17">
        <v>10</v>
      </c>
      <c r="S415" s="17">
        <v>11</v>
      </c>
      <c r="T415" s="17">
        <v>1</v>
      </c>
      <c r="U415" s="17">
        <v>3</v>
      </c>
      <c r="V415" s="17">
        <v>5</v>
      </c>
      <c r="W415" s="17">
        <v>10.914265329552432</v>
      </c>
    </row>
    <row r="416" spans="1:23" ht="15" customHeight="1" x14ac:dyDescent="0.15">
      <c r="A416" s="13"/>
      <c r="B416" s="128"/>
      <c r="C416" s="131" t="s">
        <v>360</v>
      </c>
      <c r="D416" s="17">
        <v>64</v>
      </c>
      <c r="E416" s="17">
        <v>39</v>
      </c>
      <c r="F416" s="17">
        <v>1</v>
      </c>
      <c r="G416" s="17">
        <v>0</v>
      </c>
      <c r="H416" s="17">
        <v>1</v>
      </c>
      <c r="I416" s="17">
        <v>3</v>
      </c>
      <c r="J416" s="17">
        <v>3</v>
      </c>
      <c r="K416" s="17">
        <v>3</v>
      </c>
      <c r="L416" s="17">
        <v>2</v>
      </c>
      <c r="M416" s="17">
        <v>8</v>
      </c>
      <c r="N416" s="17">
        <v>4</v>
      </c>
      <c r="O416" s="17">
        <v>5.7166666666666668</v>
      </c>
      <c r="P416" s="17">
        <v>64</v>
      </c>
      <c r="Q416" s="17">
        <v>39</v>
      </c>
      <c r="R416" s="17">
        <v>2</v>
      </c>
      <c r="S416" s="17">
        <v>8</v>
      </c>
      <c r="T416" s="17">
        <v>8</v>
      </c>
      <c r="U416" s="17">
        <v>3</v>
      </c>
      <c r="V416" s="17">
        <v>4</v>
      </c>
      <c r="W416" s="17">
        <v>17.536929184327473</v>
      </c>
    </row>
    <row r="417" spans="1:23" ht="15" customHeight="1" x14ac:dyDescent="0.15">
      <c r="A417" s="13"/>
      <c r="B417" s="128"/>
      <c r="C417" s="131" t="s">
        <v>359</v>
      </c>
      <c r="D417" s="17">
        <v>121</v>
      </c>
      <c r="E417" s="17">
        <v>65</v>
      </c>
      <c r="F417" s="17">
        <v>7</v>
      </c>
      <c r="G417" s="17">
        <v>7</v>
      </c>
      <c r="H417" s="17">
        <v>10</v>
      </c>
      <c r="I417" s="17">
        <v>4</v>
      </c>
      <c r="J417" s="17">
        <v>4</v>
      </c>
      <c r="K417" s="17">
        <v>8</v>
      </c>
      <c r="L417" s="17">
        <v>4</v>
      </c>
      <c r="M417" s="17">
        <v>7</v>
      </c>
      <c r="N417" s="17">
        <v>5</v>
      </c>
      <c r="O417" s="17">
        <v>4.2068965517241379</v>
      </c>
      <c r="P417" s="17">
        <v>121</v>
      </c>
      <c r="Q417" s="17">
        <v>65</v>
      </c>
      <c r="R417" s="17">
        <v>20</v>
      </c>
      <c r="S417" s="17">
        <v>17</v>
      </c>
      <c r="T417" s="17">
        <v>13</v>
      </c>
      <c r="U417" s="17">
        <v>1</v>
      </c>
      <c r="V417" s="17">
        <v>5</v>
      </c>
      <c r="W417" s="17">
        <v>13.98675206658266</v>
      </c>
    </row>
    <row r="418" spans="1:23" ht="15" customHeight="1" x14ac:dyDescent="0.15">
      <c r="A418" s="13"/>
      <c r="B418" s="128"/>
      <c r="C418" s="131" t="s">
        <v>358</v>
      </c>
      <c r="D418" s="17">
        <v>111</v>
      </c>
      <c r="E418" s="17">
        <v>59</v>
      </c>
      <c r="F418" s="17">
        <v>4</v>
      </c>
      <c r="G418" s="17">
        <v>12</v>
      </c>
      <c r="H418" s="17">
        <v>8</v>
      </c>
      <c r="I418" s="17">
        <v>7</v>
      </c>
      <c r="J418" s="17">
        <v>3</v>
      </c>
      <c r="K418" s="17">
        <v>5</v>
      </c>
      <c r="L418" s="17">
        <v>4</v>
      </c>
      <c r="M418" s="17">
        <v>2</v>
      </c>
      <c r="N418" s="17">
        <v>7</v>
      </c>
      <c r="O418" s="17">
        <v>3.0192307692307692</v>
      </c>
      <c r="P418" s="17">
        <v>111</v>
      </c>
      <c r="Q418" s="17">
        <v>59</v>
      </c>
      <c r="R418" s="17">
        <v>23</v>
      </c>
      <c r="S418" s="17">
        <v>17</v>
      </c>
      <c r="T418" s="17">
        <v>3</v>
      </c>
      <c r="U418" s="17">
        <v>2</v>
      </c>
      <c r="V418" s="17">
        <v>7</v>
      </c>
      <c r="W418" s="17">
        <v>11.803541398645505</v>
      </c>
    </row>
    <row r="419" spans="1:23" ht="15" customHeight="1" x14ac:dyDescent="0.15">
      <c r="A419" s="13"/>
      <c r="B419" s="128"/>
      <c r="C419" s="131" t="s">
        <v>357</v>
      </c>
      <c r="D419" s="17">
        <v>161</v>
      </c>
      <c r="E419" s="17">
        <v>102</v>
      </c>
      <c r="F419" s="17">
        <v>9</v>
      </c>
      <c r="G419" s="17">
        <v>12</v>
      </c>
      <c r="H419" s="17">
        <v>9</v>
      </c>
      <c r="I419" s="17">
        <v>7</v>
      </c>
      <c r="J419" s="17">
        <v>5</v>
      </c>
      <c r="K419" s="17">
        <v>8</v>
      </c>
      <c r="L419" s="17">
        <v>1</v>
      </c>
      <c r="M419" s="17">
        <v>3</v>
      </c>
      <c r="N419" s="17">
        <v>5</v>
      </c>
      <c r="O419" s="17">
        <v>2.2243589743589745</v>
      </c>
      <c r="P419" s="17">
        <v>161</v>
      </c>
      <c r="Q419" s="17">
        <v>102</v>
      </c>
      <c r="R419" s="17">
        <v>27</v>
      </c>
      <c r="S419" s="17">
        <v>22</v>
      </c>
      <c r="T419" s="17">
        <v>4</v>
      </c>
      <c r="U419" s="17">
        <v>1</v>
      </c>
      <c r="V419" s="17">
        <v>5</v>
      </c>
      <c r="W419" s="17">
        <v>7.9381359278328336</v>
      </c>
    </row>
    <row r="420" spans="1:23" ht="15" customHeight="1" x14ac:dyDescent="0.15">
      <c r="A420" s="130"/>
      <c r="B420" s="77"/>
      <c r="C420" s="129" t="s">
        <v>356</v>
      </c>
      <c r="D420" s="17">
        <v>345</v>
      </c>
      <c r="E420" s="17">
        <v>209</v>
      </c>
      <c r="F420" s="17">
        <v>26</v>
      </c>
      <c r="G420" s="17">
        <v>23</v>
      </c>
      <c r="H420" s="17">
        <v>25</v>
      </c>
      <c r="I420" s="17">
        <v>9</v>
      </c>
      <c r="J420" s="17">
        <v>10</v>
      </c>
      <c r="K420" s="17">
        <v>14</v>
      </c>
      <c r="L420" s="17">
        <v>5</v>
      </c>
      <c r="M420" s="17">
        <v>4</v>
      </c>
      <c r="N420" s="17">
        <v>20</v>
      </c>
      <c r="O420" s="17">
        <v>2.0892307692307694</v>
      </c>
      <c r="P420" s="17">
        <v>345</v>
      </c>
      <c r="Q420" s="17">
        <v>209</v>
      </c>
      <c r="R420" s="17">
        <v>60</v>
      </c>
      <c r="S420" s="17">
        <v>41</v>
      </c>
      <c r="T420" s="17">
        <v>13</v>
      </c>
      <c r="U420" s="17">
        <v>2</v>
      </c>
      <c r="V420" s="17">
        <v>20</v>
      </c>
      <c r="W420" s="17">
        <v>8.5960509730912715</v>
      </c>
    </row>
  </sheetData>
  <mergeCells count="14">
    <mergeCell ref="B276:B280"/>
    <mergeCell ref="B366:B370"/>
    <mergeCell ref="B411:B415"/>
    <mergeCell ref="B313:B317"/>
    <mergeCell ref="B343:B347"/>
    <mergeCell ref="B385:B389"/>
    <mergeCell ref="B28:B32"/>
    <mergeCell ref="B66:B70"/>
    <mergeCell ref="B103:B107"/>
    <mergeCell ref="B238:B242"/>
    <mergeCell ref="B175:B179"/>
    <mergeCell ref="B156:B160"/>
    <mergeCell ref="B133:B137"/>
    <mergeCell ref="B201:B205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rowBreaks count="6" manualBreakCount="6">
    <brk id="39" max="16383" man="1"/>
    <brk id="78" max="16383" man="1"/>
    <brk id="114" max="16383" man="1"/>
    <brk id="141" max="16383" man="1"/>
    <brk id="162" max="16383" man="1"/>
    <brk id="180" max="16383" man="1"/>
  </rowBreaks>
  <colBreaks count="1" manualBreakCount="1">
    <brk id="1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FAF2D-495B-41E4-BBD4-3CAF0FE212F3}">
  <dimension ref="A1:L54"/>
  <sheetViews>
    <sheetView showGridLines="0" view="pageBreakPreview" zoomScaleNormal="60" zoomScaleSheetLayoutView="100" workbookViewId="0"/>
  </sheetViews>
  <sheetFormatPr defaultColWidth="8" defaultRowHeight="15" customHeight="1" x14ac:dyDescent="0.15"/>
  <cols>
    <col min="1" max="1" width="18.7109375" style="1" customWidth="1"/>
    <col min="2" max="2" width="4.28515625" style="1" customWidth="1"/>
    <col min="3" max="3" width="18.7109375" style="1" customWidth="1"/>
    <col min="4" max="12" width="9" style="1" customWidth="1"/>
    <col min="13" max="16384" width="8" style="1"/>
  </cols>
  <sheetData>
    <row r="1" spans="1:12" ht="15" customHeight="1" x14ac:dyDescent="0.15">
      <c r="D1" s="1" t="s">
        <v>524</v>
      </c>
    </row>
    <row r="3" spans="1:12" s="7" customFormat="1" ht="22.5" x14ac:dyDescent="0.15">
      <c r="A3" s="3"/>
      <c r="B3" s="4"/>
      <c r="C3" s="148"/>
      <c r="D3" s="5" t="s">
        <v>0</v>
      </c>
      <c r="E3" s="5" t="s">
        <v>1</v>
      </c>
      <c r="F3" s="5" t="s">
        <v>523</v>
      </c>
      <c r="G3" s="194" t="s">
        <v>522</v>
      </c>
      <c r="H3" s="194" t="s">
        <v>521</v>
      </c>
      <c r="I3" s="194" t="s">
        <v>397</v>
      </c>
      <c r="J3" s="5" t="s">
        <v>520</v>
      </c>
      <c r="K3" s="5" t="s">
        <v>482</v>
      </c>
      <c r="L3" s="5" t="s">
        <v>23</v>
      </c>
    </row>
    <row r="4" spans="1:12" ht="15" customHeight="1" x14ac:dyDescent="0.15">
      <c r="A4" s="10" t="s">
        <v>519</v>
      </c>
      <c r="B4" s="24" t="s">
        <v>7</v>
      </c>
      <c r="C4" s="53" t="s">
        <v>90</v>
      </c>
      <c r="D4" s="8">
        <f t="shared" ref="D4:L4" si="0">D31</f>
        <v>1238</v>
      </c>
      <c r="E4" s="8">
        <f t="shared" si="0"/>
        <v>18</v>
      </c>
      <c r="F4" s="8">
        <f t="shared" si="0"/>
        <v>425</v>
      </c>
      <c r="G4" s="8">
        <f t="shared" si="0"/>
        <v>578</v>
      </c>
      <c r="H4" s="8">
        <f t="shared" si="0"/>
        <v>151</v>
      </c>
      <c r="I4" s="8">
        <f t="shared" si="0"/>
        <v>36</v>
      </c>
      <c r="J4" s="8">
        <f t="shared" si="0"/>
        <v>2</v>
      </c>
      <c r="K4" s="8">
        <f t="shared" si="0"/>
        <v>28</v>
      </c>
      <c r="L4" s="42">
        <f t="shared" si="0"/>
        <v>12.979299586154355</v>
      </c>
    </row>
    <row r="5" spans="1:12" ht="15" customHeight="1" x14ac:dyDescent="0.15">
      <c r="A5" s="13" t="s">
        <v>518</v>
      </c>
      <c r="B5" s="25" t="s">
        <v>8</v>
      </c>
      <c r="C5" s="132"/>
      <c r="D5" s="39">
        <f>IF(SUM(E5:K5)&gt;100,"－",SUM(E5:K5))</f>
        <v>100.00000000000001</v>
      </c>
      <c r="E5" s="38">
        <f t="shared" ref="E5:K5" si="1">E31/$D4*100</f>
        <v>1.4539579967689822</v>
      </c>
      <c r="F5" s="38">
        <f t="shared" si="1"/>
        <v>34.329563812600973</v>
      </c>
      <c r="G5" s="38">
        <f t="shared" si="1"/>
        <v>46.688206785137318</v>
      </c>
      <c r="H5" s="38">
        <f t="shared" si="1"/>
        <v>12.197092084006462</v>
      </c>
      <c r="I5" s="38">
        <f t="shared" si="1"/>
        <v>2.9079159935379644</v>
      </c>
      <c r="J5" s="38">
        <f t="shared" si="1"/>
        <v>0.16155088852988692</v>
      </c>
      <c r="K5" s="38">
        <f t="shared" si="1"/>
        <v>2.2617124394184165</v>
      </c>
      <c r="L5" s="39" t="s">
        <v>100</v>
      </c>
    </row>
    <row r="6" spans="1:12" ht="15" customHeight="1" x14ac:dyDescent="0.15">
      <c r="A6" s="13" t="s">
        <v>517</v>
      </c>
      <c r="B6" s="25" t="s">
        <v>9</v>
      </c>
      <c r="C6" s="131" t="s">
        <v>1</v>
      </c>
      <c r="D6" s="28">
        <f t="shared" ref="D6:D12" si="2">D33</f>
        <v>1016</v>
      </c>
      <c r="E6" s="15">
        <f t="shared" ref="E6:K11" si="3">IF($D6=0,0,E33/$D6*100)</f>
        <v>1.0826771653543308</v>
      </c>
      <c r="F6" s="15">
        <f t="shared" si="3"/>
        <v>34.940944881889763</v>
      </c>
      <c r="G6" s="15">
        <f t="shared" si="3"/>
        <v>47.047244094488185</v>
      </c>
      <c r="H6" s="15">
        <f t="shared" si="3"/>
        <v>12.204724409448819</v>
      </c>
      <c r="I6" s="15">
        <f t="shared" si="3"/>
        <v>2.8543307086614176</v>
      </c>
      <c r="J6" s="15">
        <f t="shared" si="3"/>
        <v>0.19685039370078738</v>
      </c>
      <c r="K6" s="15">
        <f t="shared" si="3"/>
        <v>1.673228346456693</v>
      </c>
      <c r="L6" s="43">
        <f t="shared" ref="L6:L12" si="4">L33</f>
        <v>13.006288700819281</v>
      </c>
    </row>
    <row r="7" spans="1:12" ht="15" customHeight="1" x14ac:dyDescent="0.15">
      <c r="A7" s="13" t="s">
        <v>516</v>
      </c>
      <c r="B7" s="25" t="s">
        <v>10</v>
      </c>
      <c r="C7" s="131" t="s">
        <v>279</v>
      </c>
      <c r="D7" s="28">
        <f t="shared" si="2"/>
        <v>99</v>
      </c>
      <c r="E7" s="15">
        <f t="shared" si="3"/>
        <v>3.0303030303030303</v>
      </c>
      <c r="F7" s="15">
        <f t="shared" si="3"/>
        <v>33.333333333333329</v>
      </c>
      <c r="G7" s="15">
        <f t="shared" si="3"/>
        <v>45.454545454545453</v>
      </c>
      <c r="H7" s="15">
        <f t="shared" si="3"/>
        <v>15.151515151515152</v>
      </c>
      <c r="I7" s="15">
        <f t="shared" si="3"/>
        <v>2.0202020202020203</v>
      </c>
      <c r="J7" s="15">
        <f t="shared" si="3"/>
        <v>0</v>
      </c>
      <c r="K7" s="15">
        <f t="shared" si="3"/>
        <v>1.0101010101010102</v>
      </c>
      <c r="L7" s="43">
        <f t="shared" si="4"/>
        <v>12.831364327554573</v>
      </c>
    </row>
    <row r="8" spans="1:12" ht="15" customHeight="1" x14ac:dyDescent="0.15">
      <c r="A8" s="13"/>
      <c r="B8" s="25"/>
      <c r="C8" s="131" t="s">
        <v>508</v>
      </c>
      <c r="D8" s="28">
        <f t="shared" si="2"/>
        <v>44</v>
      </c>
      <c r="E8" s="15">
        <f t="shared" si="3"/>
        <v>2.2727272727272729</v>
      </c>
      <c r="F8" s="15">
        <f t="shared" si="3"/>
        <v>38.636363636363633</v>
      </c>
      <c r="G8" s="15">
        <f t="shared" si="3"/>
        <v>43.18181818181818</v>
      </c>
      <c r="H8" s="15">
        <f t="shared" si="3"/>
        <v>11.363636363636363</v>
      </c>
      <c r="I8" s="15">
        <f t="shared" si="3"/>
        <v>2.2727272727272729</v>
      </c>
      <c r="J8" s="15">
        <f t="shared" si="3"/>
        <v>0</v>
      </c>
      <c r="K8" s="15">
        <f t="shared" si="3"/>
        <v>2.2727272727272729</v>
      </c>
      <c r="L8" s="43">
        <f t="shared" si="4"/>
        <v>11.970048016737417</v>
      </c>
    </row>
    <row r="9" spans="1:12" ht="15" customHeight="1" x14ac:dyDescent="0.15">
      <c r="A9" s="13"/>
      <c r="B9" s="25"/>
      <c r="C9" s="131" t="s">
        <v>507</v>
      </c>
      <c r="D9" s="28">
        <f t="shared" si="2"/>
        <v>16</v>
      </c>
      <c r="E9" s="15">
        <f t="shared" si="3"/>
        <v>12.5</v>
      </c>
      <c r="F9" s="15">
        <f t="shared" si="3"/>
        <v>25</v>
      </c>
      <c r="G9" s="15">
        <f t="shared" si="3"/>
        <v>31.25</v>
      </c>
      <c r="H9" s="15">
        <f t="shared" si="3"/>
        <v>18.75</v>
      </c>
      <c r="I9" s="15">
        <f t="shared" si="3"/>
        <v>0</v>
      </c>
      <c r="J9" s="15">
        <f t="shared" si="3"/>
        <v>0</v>
      </c>
      <c r="K9" s="15">
        <f t="shared" si="3"/>
        <v>12.5</v>
      </c>
      <c r="L9" s="43">
        <f t="shared" si="4"/>
        <v>11.927095658270886</v>
      </c>
    </row>
    <row r="10" spans="1:12" ht="15" customHeight="1" x14ac:dyDescent="0.15">
      <c r="A10" s="13"/>
      <c r="B10" s="25"/>
      <c r="C10" s="131" t="s">
        <v>401</v>
      </c>
      <c r="D10" s="28">
        <f t="shared" si="2"/>
        <v>3</v>
      </c>
      <c r="E10" s="15">
        <f t="shared" si="3"/>
        <v>33.333333333333329</v>
      </c>
      <c r="F10" s="15">
        <f t="shared" si="3"/>
        <v>0</v>
      </c>
      <c r="G10" s="15">
        <f t="shared" si="3"/>
        <v>33.333333333333329</v>
      </c>
      <c r="H10" s="15">
        <f t="shared" si="3"/>
        <v>33.333333333333329</v>
      </c>
      <c r="I10" s="15">
        <f t="shared" si="3"/>
        <v>0</v>
      </c>
      <c r="J10" s="15">
        <f t="shared" si="3"/>
        <v>0</v>
      </c>
      <c r="K10" s="15">
        <f t="shared" si="3"/>
        <v>0</v>
      </c>
      <c r="L10" s="43">
        <f t="shared" si="4"/>
        <v>14.047619047619046</v>
      </c>
    </row>
    <row r="11" spans="1:12" ht="15" customHeight="1" x14ac:dyDescent="0.15">
      <c r="A11" s="13"/>
      <c r="B11" s="26"/>
      <c r="C11" s="129" t="s">
        <v>138</v>
      </c>
      <c r="D11" s="29">
        <f t="shared" si="2"/>
        <v>60</v>
      </c>
      <c r="E11" s="9">
        <f t="shared" si="3"/>
        <v>0</v>
      </c>
      <c r="F11" s="9">
        <f t="shared" si="3"/>
        <v>26.666666666666668</v>
      </c>
      <c r="G11" s="9">
        <f t="shared" si="3"/>
        <v>50</v>
      </c>
      <c r="H11" s="9">
        <f t="shared" si="3"/>
        <v>5</v>
      </c>
      <c r="I11" s="9">
        <f t="shared" si="3"/>
        <v>6.666666666666667</v>
      </c>
      <c r="J11" s="9">
        <f t="shared" si="3"/>
        <v>0</v>
      </c>
      <c r="K11" s="9">
        <f t="shared" si="3"/>
        <v>11.666666666666666</v>
      </c>
      <c r="L11" s="27">
        <f t="shared" si="4"/>
        <v>13.780417395275517</v>
      </c>
    </row>
    <row r="12" spans="1:12" ht="15" customHeight="1" x14ac:dyDescent="0.15">
      <c r="A12" s="13"/>
      <c r="B12" s="14" t="s">
        <v>2</v>
      </c>
      <c r="C12" s="53" t="s">
        <v>90</v>
      </c>
      <c r="D12" s="28">
        <f t="shared" si="2"/>
        <v>847</v>
      </c>
      <c r="E12" s="28">
        <f t="shared" ref="E12:K12" si="5">E39</f>
        <v>102</v>
      </c>
      <c r="F12" s="28">
        <f t="shared" si="5"/>
        <v>226</v>
      </c>
      <c r="G12" s="28">
        <f t="shared" si="5"/>
        <v>271</v>
      </c>
      <c r="H12" s="28">
        <f t="shared" si="5"/>
        <v>127</v>
      </c>
      <c r="I12" s="28">
        <f t="shared" si="5"/>
        <v>57</v>
      </c>
      <c r="J12" s="28">
        <f t="shared" si="5"/>
        <v>15</v>
      </c>
      <c r="K12" s="28">
        <f t="shared" si="5"/>
        <v>49</v>
      </c>
      <c r="L12" s="43">
        <f t="shared" si="4"/>
        <v>14.311757347832774</v>
      </c>
    </row>
    <row r="13" spans="1:12" ht="15" customHeight="1" x14ac:dyDescent="0.15">
      <c r="A13" s="13"/>
      <c r="B13" s="14" t="s">
        <v>3</v>
      </c>
      <c r="C13" s="132"/>
      <c r="D13" s="38">
        <f>IF(SUM(E13:K13)&gt;100,"－",SUM(E13:K13))</f>
        <v>100.00000000000001</v>
      </c>
      <c r="E13" s="38">
        <f t="shared" ref="E13:K13" si="6">E39/$D12*100</f>
        <v>12.04250295159386</v>
      </c>
      <c r="F13" s="38">
        <f t="shared" si="6"/>
        <v>26.68240850059032</v>
      </c>
      <c r="G13" s="38">
        <f t="shared" si="6"/>
        <v>31.995277449822908</v>
      </c>
      <c r="H13" s="38">
        <f t="shared" si="6"/>
        <v>14.994096812278631</v>
      </c>
      <c r="I13" s="38">
        <f t="shared" si="6"/>
        <v>6.7296340023612746</v>
      </c>
      <c r="J13" s="38">
        <f t="shared" si="6"/>
        <v>1.7709563164108619</v>
      </c>
      <c r="K13" s="38">
        <f t="shared" si="6"/>
        <v>5.785123966942149</v>
      </c>
      <c r="L13" s="39" t="s">
        <v>91</v>
      </c>
    </row>
    <row r="14" spans="1:12" ht="15" customHeight="1" x14ac:dyDescent="0.15">
      <c r="A14" s="13"/>
      <c r="B14" s="14" t="s">
        <v>4</v>
      </c>
      <c r="C14" s="131" t="s">
        <v>1</v>
      </c>
      <c r="D14" s="28">
        <f t="shared" ref="D14:D20" si="7">D41</f>
        <v>294</v>
      </c>
      <c r="E14" s="15">
        <f t="shared" ref="E14:K19" si="8">IF($D14=0,0,E41/$D14*100)</f>
        <v>13.945578231292515</v>
      </c>
      <c r="F14" s="15">
        <f t="shared" si="8"/>
        <v>24.829931972789115</v>
      </c>
      <c r="G14" s="15">
        <f t="shared" si="8"/>
        <v>31.972789115646261</v>
      </c>
      <c r="H14" s="15">
        <f t="shared" si="8"/>
        <v>14.625850340136054</v>
      </c>
      <c r="I14" s="15">
        <f t="shared" si="8"/>
        <v>6.8027210884353746</v>
      </c>
      <c r="J14" s="15">
        <f t="shared" si="8"/>
        <v>3.7414965986394559</v>
      </c>
      <c r="K14" s="15">
        <f t="shared" si="8"/>
        <v>4.0816326530612246</v>
      </c>
      <c r="L14" s="43">
        <f t="shared" ref="L14:L20" si="9">L41</f>
        <v>15.413863496478244</v>
      </c>
    </row>
    <row r="15" spans="1:12" ht="15" customHeight="1" x14ac:dyDescent="0.15">
      <c r="A15" s="13"/>
      <c r="B15" s="14"/>
      <c r="C15" s="131" t="s">
        <v>279</v>
      </c>
      <c r="D15" s="28">
        <f t="shared" si="7"/>
        <v>195</v>
      </c>
      <c r="E15" s="15">
        <f t="shared" si="8"/>
        <v>11.282051282051283</v>
      </c>
      <c r="F15" s="15">
        <f t="shared" si="8"/>
        <v>28.205128205128204</v>
      </c>
      <c r="G15" s="15">
        <f t="shared" si="8"/>
        <v>33.846153846153847</v>
      </c>
      <c r="H15" s="15">
        <f t="shared" si="8"/>
        <v>14.871794871794872</v>
      </c>
      <c r="I15" s="15">
        <f t="shared" si="8"/>
        <v>6.666666666666667</v>
      </c>
      <c r="J15" s="15">
        <f t="shared" si="8"/>
        <v>0.51282051282051277</v>
      </c>
      <c r="K15" s="15">
        <f t="shared" si="8"/>
        <v>4.6153846153846159</v>
      </c>
      <c r="L15" s="43">
        <f t="shared" si="9"/>
        <v>13.716926179610244</v>
      </c>
    </row>
    <row r="16" spans="1:12" ht="15" customHeight="1" x14ac:dyDescent="0.15">
      <c r="A16" s="13"/>
      <c r="B16" s="14"/>
      <c r="C16" s="131" t="s">
        <v>508</v>
      </c>
      <c r="D16" s="28">
        <f t="shared" si="7"/>
        <v>192</v>
      </c>
      <c r="E16" s="15">
        <f t="shared" si="8"/>
        <v>10.416666666666668</v>
      </c>
      <c r="F16" s="15">
        <f t="shared" si="8"/>
        <v>25</v>
      </c>
      <c r="G16" s="15">
        <f t="shared" si="8"/>
        <v>32.8125</v>
      </c>
      <c r="H16" s="15">
        <f t="shared" si="8"/>
        <v>20.3125</v>
      </c>
      <c r="I16" s="15">
        <f t="shared" si="8"/>
        <v>6.770833333333333</v>
      </c>
      <c r="J16" s="15">
        <f t="shared" si="8"/>
        <v>1.0416666666666665</v>
      </c>
      <c r="K16" s="15">
        <f t="shared" si="8"/>
        <v>3.6458333333333335</v>
      </c>
      <c r="L16" s="43">
        <f t="shared" si="9"/>
        <v>14.397817425215223</v>
      </c>
    </row>
    <row r="17" spans="1:12" ht="15" customHeight="1" x14ac:dyDescent="0.15">
      <c r="A17" s="13"/>
      <c r="B17" s="14"/>
      <c r="C17" s="131" t="s">
        <v>507</v>
      </c>
      <c r="D17" s="28">
        <f t="shared" si="7"/>
        <v>80</v>
      </c>
      <c r="E17" s="15">
        <f t="shared" si="8"/>
        <v>13.750000000000002</v>
      </c>
      <c r="F17" s="15">
        <f t="shared" si="8"/>
        <v>38.75</v>
      </c>
      <c r="G17" s="15">
        <f t="shared" si="8"/>
        <v>30</v>
      </c>
      <c r="H17" s="15">
        <f t="shared" si="8"/>
        <v>8.75</v>
      </c>
      <c r="I17" s="15">
        <f t="shared" si="8"/>
        <v>3.75</v>
      </c>
      <c r="J17" s="15">
        <f t="shared" si="8"/>
        <v>1.25</v>
      </c>
      <c r="K17" s="15">
        <f t="shared" si="8"/>
        <v>3.75</v>
      </c>
      <c r="L17" s="43">
        <f t="shared" si="9"/>
        <v>11.319704518446729</v>
      </c>
    </row>
    <row r="18" spans="1:12" ht="15" customHeight="1" x14ac:dyDescent="0.15">
      <c r="A18" s="13"/>
      <c r="B18" s="14"/>
      <c r="C18" s="131" t="s">
        <v>401</v>
      </c>
      <c r="D18" s="28">
        <f t="shared" si="7"/>
        <v>18</v>
      </c>
      <c r="E18" s="15">
        <f t="shared" si="8"/>
        <v>22.222222222222221</v>
      </c>
      <c r="F18" s="15">
        <f t="shared" si="8"/>
        <v>16.666666666666664</v>
      </c>
      <c r="G18" s="15">
        <f t="shared" si="8"/>
        <v>38.888888888888893</v>
      </c>
      <c r="H18" s="15">
        <f t="shared" si="8"/>
        <v>5.5555555555555554</v>
      </c>
      <c r="I18" s="15">
        <f t="shared" si="8"/>
        <v>11.111111111111111</v>
      </c>
      <c r="J18" s="15">
        <f t="shared" si="8"/>
        <v>0</v>
      </c>
      <c r="K18" s="15">
        <f t="shared" si="8"/>
        <v>5.5555555555555554</v>
      </c>
      <c r="L18" s="43">
        <f t="shared" si="9"/>
        <v>13.234287178923857</v>
      </c>
    </row>
    <row r="19" spans="1:12" ht="15" customHeight="1" x14ac:dyDescent="0.15">
      <c r="A19" s="13"/>
      <c r="B19" s="14"/>
      <c r="C19" s="129" t="s">
        <v>138</v>
      </c>
      <c r="D19" s="29">
        <f t="shared" si="7"/>
        <v>68</v>
      </c>
      <c r="E19" s="9">
        <f t="shared" si="8"/>
        <v>5.8823529411764701</v>
      </c>
      <c r="F19" s="9">
        <f t="shared" si="8"/>
        <v>23.52941176470588</v>
      </c>
      <c r="G19" s="9">
        <f t="shared" si="8"/>
        <v>25</v>
      </c>
      <c r="H19" s="9">
        <f t="shared" si="8"/>
        <v>11.76470588235294</v>
      </c>
      <c r="I19" s="9">
        <f t="shared" si="8"/>
        <v>8.8235294117647065</v>
      </c>
      <c r="J19" s="9">
        <f t="shared" si="8"/>
        <v>0</v>
      </c>
      <c r="K19" s="9">
        <f t="shared" si="8"/>
        <v>25</v>
      </c>
      <c r="L19" s="27">
        <f t="shared" si="9"/>
        <v>14.951534010377713</v>
      </c>
    </row>
    <row r="20" spans="1:12" ht="15" customHeight="1" x14ac:dyDescent="0.15">
      <c r="A20" s="13"/>
      <c r="B20" s="281" t="s">
        <v>5</v>
      </c>
      <c r="C20" s="53" t="s">
        <v>90</v>
      </c>
      <c r="D20" s="28">
        <f t="shared" si="7"/>
        <v>994</v>
      </c>
      <c r="E20" s="28">
        <f t="shared" ref="E20:K20" si="10">E47</f>
        <v>91</v>
      </c>
      <c r="F20" s="28">
        <f t="shared" si="10"/>
        <v>320</v>
      </c>
      <c r="G20" s="28">
        <f t="shared" si="10"/>
        <v>350</v>
      </c>
      <c r="H20" s="28">
        <f t="shared" si="10"/>
        <v>124</v>
      </c>
      <c r="I20" s="28">
        <f t="shared" si="10"/>
        <v>41</v>
      </c>
      <c r="J20" s="28">
        <f t="shared" si="10"/>
        <v>2</v>
      </c>
      <c r="K20" s="28">
        <f t="shared" si="10"/>
        <v>66</v>
      </c>
      <c r="L20" s="43">
        <f t="shared" si="9"/>
        <v>12.060806232734986</v>
      </c>
    </row>
    <row r="21" spans="1:12" ht="15" customHeight="1" x14ac:dyDescent="0.15">
      <c r="A21" s="13"/>
      <c r="B21" s="282"/>
      <c r="C21" s="132"/>
      <c r="D21" s="38">
        <f>IF(SUM(E21:K21)&gt;100,"－",SUM(E21:K21))</f>
        <v>100.00000000000001</v>
      </c>
      <c r="E21" s="38">
        <f t="shared" ref="E21:K21" si="11">E47/$D20*100</f>
        <v>9.1549295774647899</v>
      </c>
      <c r="F21" s="38">
        <f t="shared" si="11"/>
        <v>32.193158953722332</v>
      </c>
      <c r="G21" s="38">
        <f t="shared" si="11"/>
        <v>35.2112676056338</v>
      </c>
      <c r="H21" s="38">
        <f t="shared" si="11"/>
        <v>12.474849094567404</v>
      </c>
      <c r="I21" s="38">
        <f t="shared" si="11"/>
        <v>4.1247484909456738</v>
      </c>
      <c r="J21" s="38">
        <f t="shared" si="11"/>
        <v>0.2012072434607646</v>
      </c>
      <c r="K21" s="38">
        <f t="shared" si="11"/>
        <v>6.6398390342052318</v>
      </c>
      <c r="L21" s="39" t="s">
        <v>91</v>
      </c>
    </row>
    <row r="22" spans="1:12" ht="15" customHeight="1" x14ac:dyDescent="0.15">
      <c r="A22" s="13"/>
      <c r="B22" s="282"/>
      <c r="C22" s="131" t="s">
        <v>1</v>
      </c>
      <c r="D22" s="28">
        <f t="shared" ref="D22:D27" si="12">D49</f>
        <v>603</v>
      </c>
      <c r="E22" s="15">
        <f t="shared" ref="E22:K27" si="13">IF($D22=0,0,E49/$D22*100)</f>
        <v>10.11608623548922</v>
      </c>
      <c r="F22" s="15">
        <f t="shared" si="13"/>
        <v>33.333333333333329</v>
      </c>
      <c r="G22" s="15">
        <f t="shared" si="13"/>
        <v>34.660033167495854</v>
      </c>
      <c r="H22" s="15">
        <f t="shared" si="13"/>
        <v>13.764510779436154</v>
      </c>
      <c r="I22" s="15">
        <f t="shared" si="13"/>
        <v>2.9850746268656714</v>
      </c>
      <c r="J22" s="15">
        <f t="shared" si="13"/>
        <v>0.16583747927031509</v>
      </c>
      <c r="K22" s="15">
        <f t="shared" si="13"/>
        <v>4.9751243781094532</v>
      </c>
      <c r="L22" s="43">
        <f t="shared" ref="L22:L27" si="14">L49</f>
        <v>11.596633273059531</v>
      </c>
    </row>
    <row r="23" spans="1:12" ht="15" customHeight="1" x14ac:dyDescent="0.15">
      <c r="A23" s="13"/>
      <c r="B23" s="282"/>
      <c r="C23" s="131" t="s">
        <v>279</v>
      </c>
      <c r="D23" s="28">
        <f t="shared" si="12"/>
        <v>152</v>
      </c>
      <c r="E23" s="15">
        <f t="shared" si="13"/>
        <v>7.2368421052631584</v>
      </c>
      <c r="F23" s="15">
        <f t="shared" si="13"/>
        <v>30.263157894736842</v>
      </c>
      <c r="G23" s="15">
        <f t="shared" si="13"/>
        <v>36.84210526315789</v>
      </c>
      <c r="H23" s="15">
        <f t="shared" si="13"/>
        <v>13.815789473684212</v>
      </c>
      <c r="I23" s="15">
        <f t="shared" si="13"/>
        <v>5.9210526315789469</v>
      </c>
      <c r="J23" s="15">
        <f t="shared" si="13"/>
        <v>0.6578947368421052</v>
      </c>
      <c r="K23" s="15">
        <f t="shared" si="13"/>
        <v>5.2631578947368416</v>
      </c>
      <c r="L23" s="43">
        <f t="shared" si="14"/>
        <v>13.606675000202825</v>
      </c>
    </row>
    <row r="24" spans="1:12" ht="15" customHeight="1" x14ac:dyDescent="0.15">
      <c r="A24" s="13"/>
      <c r="B24" s="282"/>
      <c r="C24" s="131" t="s">
        <v>508</v>
      </c>
      <c r="D24" s="28">
        <f t="shared" si="12"/>
        <v>125</v>
      </c>
      <c r="E24" s="15">
        <f t="shared" si="13"/>
        <v>5.6000000000000005</v>
      </c>
      <c r="F24" s="15">
        <f t="shared" si="13"/>
        <v>34.4</v>
      </c>
      <c r="G24" s="15">
        <f t="shared" si="13"/>
        <v>37.6</v>
      </c>
      <c r="H24" s="15">
        <f t="shared" si="13"/>
        <v>9.6</v>
      </c>
      <c r="I24" s="15">
        <f t="shared" si="13"/>
        <v>4.8</v>
      </c>
      <c r="J24" s="15">
        <f t="shared" si="13"/>
        <v>0</v>
      </c>
      <c r="K24" s="15">
        <f t="shared" si="13"/>
        <v>8</v>
      </c>
      <c r="L24" s="43">
        <f t="shared" si="14"/>
        <v>12.256131892353604</v>
      </c>
    </row>
    <row r="25" spans="1:12" ht="15" customHeight="1" x14ac:dyDescent="0.15">
      <c r="A25" s="13"/>
      <c r="B25" s="128"/>
      <c r="C25" s="131" t="s">
        <v>507</v>
      </c>
      <c r="D25" s="28">
        <f t="shared" si="12"/>
        <v>48</v>
      </c>
      <c r="E25" s="15">
        <f t="shared" si="13"/>
        <v>6.25</v>
      </c>
      <c r="F25" s="15">
        <f t="shared" si="13"/>
        <v>35.416666666666671</v>
      </c>
      <c r="G25" s="15">
        <f t="shared" si="13"/>
        <v>33.333333333333329</v>
      </c>
      <c r="H25" s="15">
        <f t="shared" si="13"/>
        <v>10.416666666666668</v>
      </c>
      <c r="I25" s="15">
        <f t="shared" si="13"/>
        <v>8.3333333333333321</v>
      </c>
      <c r="J25" s="15">
        <f t="shared" si="13"/>
        <v>0</v>
      </c>
      <c r="K25" s="15">
        <f t="shared" si="13"/>
        <v>6.25</v>
      </c>
      <c r="L25" s="43">
        <f t="shared" si="14"/>
        <v>13.102780316630014</v>
      </c>
    </row>
    <row r="26" spans="1:12" ht="15" customHeight="1" x14ac:dyDescent="0.15">
      <c r="A26" s="13"/>
      <c r="B26" s="128"/>
      <c r="C26" s="131" t="s">
        <v>401</v>
      </c>
      <c r="D26" s="28">
        <f t="shared" si="12"/>
        <v>15</v>
      </c>
      <c r="E26" s="15">
        <f t="shared" si="13"/>
        <v>6.666666666666667</v>
      </c>
      <c r="F26" s="15">
        <f t="shared" si="13"/>
        <v>20</v>
      </c>
      <c r="G26" s="15">
        <f t="shared" si="13"/>
        <v>66.666666666666657</v>
      </c>
      <c r="H26" s="15">
        <f t="shared" si="13"/>
        <v>0</v>
      </c>
      <c r="I26" s="15">
        <f t="shared" si="13"/>
        <v>6.666666666666667</v>
      </c>
      <c r="J26" s="15">
        <f t="shared" si="13"/>
        <v>0</v>
      </c>
      <c r="K26" s="15">
        <f t="shared" si="13"/>
        <v>0</v>
      </c>
      <c r="L26" s="43">
        <f t="shared" si="14"/>
        <v>12.527763198241116</v>
      </c>
    </row>
    <row r="27" spans="1:12" ht="15" customHeight="1" x14ac:dyDescent="0.15">
      <c r="A27" s="130"/>
      <c r="B27" s="77"/>
      <c r="C27" s="129" t="s">
        <v>138</v>
      </c>
      <c r="D27" s="29">
        <f t="shared" si="12"/>
        <v>51</v>
      </c>
      <c r="E27" s="9">
        <f t="shared" si="13"/>
        <v>15.686274509803921</v>
      </c>
      <c r="F27" s="9">
        <f t="shared" si="13"/>
        <v>19.607843137254903</v>
      </c>
      <c r="G27" s="9">
        <f t="shared" si="13"/>
        <v>23.52941176470588</v>
      </c>
      <c r="H27" s="9">
        <f t="shared" si="13"/>
        <v>5.8823529411764701</v>
      </c>
      <c r="I27" s="9">
        <f t="shared" si="13"/>
        <v>5.8823529411764701</v>
      </c>
      <c r="J27" s="9">
        <f t="shared" si="13"/>
        <v>0</v>
      </c>
      <c r="K27" s="9">
        <f t="shared" si="13"/>
        <v>29.411764705882355</v>
      </c>
      <c r="L27" s="27">
        <f t="shared" si="14"/>
        <v>11.144427462308739</v>
      </c>
    </row>
    <row r="31" spans="1:12" ht="15" customHeight="1" x14ac:dyDescent="0.15">
      <c r="A31" s="10" t="s">
        <v>519</v>
      </c>
      <c r="B31" s="24" t="s">
        <v>7</v>
      </c>
      <c r="C31" s="53" t="s">
        <v>90</v>
      </c>
      <c r="D31" s="17">
        <v>1238</v>
      </c>
      <c r="E31" s="17">
        <v>18</v>
      </c>
      <c r="F31" s="17">
        <v>425</v>
      </c>
      <c r="G31" s="17">
        <v>578</v>
      </c>
      <c r="H31" s="17">
        <v>151</v>
      </c>
      <c r="I31" s="17">
        <v>36</v>
      </c>
      <c r="J31" s="17">
        <v>2</v>
      </c>
      <c r="K31" s="17">
        <v>28</v>
      </c>
      <c r="L31" s="17">
        <v>12.979299586154355</v>
      </c>
    </row>
    <row r="32" spans="1:12" ht="15" customHeight="1" x14ac:dyDescent="0.15">
      <c r="A32" s="13" t="s">
        <v>518</v>
      </c>
      <c r="B32" s="25" t="s">
        <v>8</v>
      </c>
      <c r="C32" s="132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15" customHeight="1" x14ac:dyDescent="0.15">
      <c r="A33" s="13" t="s">
        <v>517</v>
      </c>
      <c r="B33" s="25" t="s">
        <v>9</v>
      </c>
      <c r="C33" s="131" t="s">
        <v>1</v>
      </c>
      <c r="D33" s="17">
        <v>1016</v>
      </c>
      <c r="E33" s="17">
        <v>11</v>
      </c>
      <c r="F33" s="17">
        <v>355</v>
      </c>
      <c r="G33" s="17">
        <v>478</v>
      </c>
      <c r="H33" s="17">
        <v>124</v>
      </c>
      <c r="I33" s="17">
        <v>29</v>
      </c>
      <c r="J33" s="17">
        <v>2</v>
      </c>
      <c r="K33" s="17">
        <v>17</v>
      </c>
      <c r="L33" s="17">
        <v>13.006288700819281</v>
      </c>
    </row>
    <row r="34" spans="1:12" ht="15" customHeight="1" x14ac:dyDescent="0.15">
      <c r="A34" s="13" t="s">
        <v>516</v>
      </c>
      <c r="B34" s="25" t="s">
        <v>10</v>
      </c>
      <c r="C34" s="131" t="s">
        <v>279</v>
      </c>
      <c r="D34" s="17">
        <v>99</v>
      </c>
      <c r="E34" s="17">
        <v>3</v>
      </c>
      <c r="F34" s="17">
        <v>33</v>
      </c>
      <c r="G34" s="17">
        <v>45</v>
      </c>
      <c r="H34" s="17">
        <v>15</v>
      </c>
      <c r="I34" s="17">
        <v>2</v>
      </c>
      <c r="J34" s="17">
        <v>0</v>
      </c>
      <c r="K34" s="17">
        <v>1</v>
      </c>
      <c r="L34" s="17">
        <v>12.831364327554573</v>
      </c>
    </row>
    <row r="35" spans="1:12" ht="15" customHeight="1" x14ac:dyDescent="0.15">
      <c r="A35" s="13"/>
      <c r="B35" s="25"/>
      <c r="C35" s="131" t="s">
        <v>508</v>
      </c>
      <c r="D35" s="17">
        <v>44</v>
      </c>
      <c r="E35" s="17">
        <v>1</v>
      </c>
      <c r="F35" s="17">
        <v>17</v>
      </c>
      <c r="G35" s="17">
        <v>19</v>
      </c>
      <c r="H35" s="17">
        <v>5</v>
      </c>
      <c r="I35" s="17">
        <v>1</v>
      </c>
      <c r="J35" s="17">
        <v>0</v>
      </c>
      <c r="K35" s="17">
        <v>1</v>
      </c>
      <c r="L35" s="17">
        <v>11.970048016737417</v>
      </c>
    </row>
    <row r="36" spans="1:12" ht="15" customHeight="1" x14ac:dyDescent="0.15">
      <c r="A36" s="13"/>
      <c r="B36" s="25"/>
      <c r="C36" s="131" t="s">
        <v>507</v>
      </c>
      <c r="D36" s="17">
        <v>16</v>
      </c>
      <c r="E36" s="17">
        <v>2</v>
      </c>
      <c r="F36" s="17">
        <v>4</v>
      </c>
      <c r="G36" s="17">
        <v>5</v>
      </c>
      <c r="H36" s="17">
        <v>3</v>
      </c>
      <c r="I36" s="17">
        <v>0</v>
      </c>
      <c r="J36" s="17">
        <v>0</v>
      </c>
      <c r="K36" s="17">
        <v>2</v>
      </c>
      <c r="L36" s="17">
        <v>11.927095658270886</v>
      </c>
    </row>
    <row r="37" spans="1:12" ht="15" customHeight="1" x14ac:dyDescent="0.15">
      <c r="A37" s="13"/>
      <c r="B37" s="25"/>
      <c r="C37" s="131" t="s">
        <v>401</v>
      </c>
      <c r="D37" s="17">
        <v>3</v>
      </c>
      <c r="E37" s="17">
        <v>1</v>
      </c>
      <c r="F37" s="17">
        <v>0</v>
      </c>
      <c r="G37" s="17">
        <v>1</v>
      </c>
      <c r="H37" s="17">
        <v>1</v>
      </c>
      <c r="I37" s="17">
        <v>0</v>
      </c>
      <c r="J37" s="17">
        <v>0</v>
      </c>
      <c r="K37" s="17">
        <v>0</v>
      </c>
      <c r="L37" s="17">
        <v>14.047619047619046</v>
      </c>
    </row>
    <row r="38" spans="1:12" ht="15" customHeight="1" x14ac:dyDescent="0.15">
      <c r="A38" s="13"/>
      <c r="B38" s="26"/>
      <c r="C38" s="129" t="s">
        <v>138</v>
      </c>
      <c r="D38" s="17">
        <v>60</v>
      </c>
      <c r="E38" s="17">
        <v>0</v>
      </c>
      <c r="F38" s="17">
        <v>16</v>
      </c>
      <c r="G38" s="17">
        <v>30</v>
      </c>
      <c r="H38" s="17">
        <v>3</v>
      </c>
      <c r="I38" s="17">
        <v>4</v>
      </c>
      <c r="J38" s="17">
        <v>0</v>
      </c>
      <c r="K38" s="17">
        <v>7</v>
      </c>
      <c r="L38" s="17">
        <v>13.780417395275517</v>
      </c>
    </row>
    <row r="39" spans="1:12" ht="15" customHeight="1" x14ac:dyDescent="0.15">
      <c r="A39" s="13"/>
      <c r="B39" s="14" t="s">
        <v>2</v>
      </c>
      <c r="C39" s="53" t="s">
        <v>90</v>
      </c>
      <c r="D39" s="17">
        <v>847</v>
      </c>
      <c r="E39" s="17">
        <v>102</v>
      </c>
      <c r="F39" s="17">
        <v>226</v>
      </c>
      <c r="G39" s="17">
        <v>271</v>
      </c>
      <c r="H39" s="17">
        <v>127</v>
      </c>
      <c r="I39" s="17">
        <v>57</v>
      </c>
      <c r="J39" s="17">
        <v>15</v>
      </c>
      <c r="K39" s="17">
        <v>49</v>
      </c>
      <c r="L39" s="17">
        <v>14.311757347832774</v>
      </c>
    </row>
    <row r="40" spans="1:12" ht="15" customHeight="1" x14ac:dyDescent="0.15">
      <c r="A40" s="13"/>
      <c r="B40" s="14" t="s">
        <v>3</v>
      </c>
      <c r="C40" s="132"/>
      <c r="D40" s="17"/>
      <c r="E40" s="17"/>
      <c r="F40" s="17"/>
      <c r="G40" s="17"/>
      <c r="H40" s="17"/>
      <c r="I40" s="17"/>
      <c r="J40" s="17"/>
      <c r="K40" s="17"/>
      <c r="L40" s="17"/>
    </row>
    <row r="41" spans="1:12" ht="15" customHeight="1" x14ac:dyDescent="0.15">
      <c r="A41" s="13"/>
      <c r="B41" s="14" t="s">
        <v>4</v>
      </c>
      <c r="C41" s="131" t="s">
        <v>1</v>
      </c>
      <c r="D41" s="17">
        <v>294</v>
      </c>
      <c r="E41" s="17">
        <v>41</v>
      </c>
      <c r="F41" s="17">
        <v>73</v>
      </c>
      <c r="G41" s="17">
        <v>94</v>
      </c>
      <c r="H41" s="17">
        <v>43</v>
      </c>
      <c r="I41" s="17">
        <v>20</v>
      </c>
      <c r="J41" s="17">
        <v>11</v>
      </c>
      <c r="K41" s="17">
        <v>12</v>
      </c>
      <c r="L41" s="17">
        <v>15.413863496478244</v>
      </c>
    </row>
    <row r="42" spans="1:12" ht="15" customHeight="1" x14ac:dyDescent="0.15">
      <c r="A42" s="13"/>
      <c r="B42" s="14"/>
      <c r="C42" s="131" t="s">
        <v>279</v>
      </c>
      <c r="D42" s="17">
        <v>195</v>
      </c>
      <c r="E42" s="17">
        <v>22</v>
      </c>
      <c r="F42" s="17">
        <v>55</v>
      </c>
      <c r="G42" s="17">
        <v>66</v>
      </c>
      <c r="H42" s="17">
        <v>29</v>
      </c>
      <c r="I42" s="17">
        <v>13</v>
      </c>
      <c r="J42" s="17">
        <v>1</v>
      </c>
      <c r="K42" s="17">
        <v>9</v>
      </c>
      <c r="L42" s="17">
        <v>13.716926179610244</v>
      </c>
    </row>
    <row r="43" spans="1:12" ht="15" customHeight="1" x14ac:dyDescent="0.15">
      <c r="A43" s="13"/>
      <c r="B43" s="14"/>
      <c r="C43" s="131" t="s">
        <v>508</v>
      </c>
      <c r="D43" s="17">
        <v>192</v>
      </c>
      <c r="E43" s="17">
        <v>20</v>
      </c>
      <c r="F43" s="17">
        <v>48</v>
      </c>
      <c r="G43" s="17">
        <v>63</v>
      </c>
      <c r="H43" s="17">
        <v>39</v>
      </c>
      <c r="I43" s="17">
        <v>13</v>
      </c>
      <c r="J43" s="17">
        <v>2</v>
      </c>
      <c r="K43" s="17">
        <v>7</v>
      </c>
      <c r="L43" s="17">
        <v>14.397817425215223</v>
      </c>
    </row>
    <row r="44" spans="1:12" ht="15" customHeight="1" x14ac:dyDescent="0.15">
      <c r="A44" s="13"/>
      <c r="B44" s="14"/>
      <c r="C44" s="131" t="s">
        <v>507</v>
      </c>
      <c r="D44" s="17">
        <v>80</v>
      </c>
      <c r="E44" s="17">
        <v>11</v>
      </c>
      <c r="F44" s="17">
        <v>31</v>
      </c>
      <c r="G44" s="17">
        <v>24</v>
      </c>
      <c r="H44" s="17">
        <v>7</v>
      </c>
      <c r="I44" s="17">
        <v>3</v>
      </c>
      <c r="J44" s="17">
        <v>1</v>
      </c>
      <c r="K44" s="17">
        <v>3</v>
      </c>
      <c r="L44" s="17">
        <v>11.319704518446729</v>
      </c>
    </row>
    <row r="45" spans="1:12" ht="15" customHeight="1" x14ac:dyDescent="0.15">
      <c r="A45" s="13"/>
      <c r="B45" s="14"/>
      <c r="C45" s="131" t="s">
        <v>401</v>
      </c>
      <c r="D45" s="17">
        <v>18</v>
      </c>
      <c r="E45" s="17">
        <v>4</v>
      </c>
      <c r="F45" s="17">
        <v>3</v>
      </c>
      <c r="G45" s="17">
        <v>7</v>
      </c>
      <c r="H45" s="17">
        <v>1</v>
      </c>
      <c r="I45" s="17">
        <v>2</v>
      </c>
      <c r="J45" s="17">
        <v>0</v>
      </c>
      <c r="K45" s="17">
        <v>1</v>
      </c>
      <c r="L45" s="17">
        <v>13.234287178923857</v>
      </c>
    </row>
    <row r="46" spans="1:12" ht="15" customHeight="1" x14ac:dyDescent="0.15">
      <c r="A46" s="13"/>
      <c r="B46" s="14"/>
      <c r="C46" s="129" t="s">
        <v>138</v>
      </c>
      <c r="D46" s="17">
        <v>68</v>
      </c>
      <c r="E46" s="17">
        <v>4</v>
      </c>
      <c r="F46" s="17">
        <v>16</v>
      </c>
      <c r="G46" s="17">
        <v>17</v>
      </c>
      <c r="H46" s="17">
        <v>8</v>
      </c>
      <c r="I46" s="17">
        <v>6</v>
      </c>
      <c r="J46" s="17">
        <v>0</v>
      </c>
      <c r="K46" s="17">
        <v>17</v>
      </c>
      <c r="L46" s="17">
        <v>14.951534010377713</v>
      </c>
    </row>
    <row r="47" spans="1:12" ht="15" customHeight="1" x14ac:dyDescent="0.15">
      <c r="A47" s="13"/>
      <c r="B47" s="281" t="s">
        <v>5</v>
      </c>
      <c r="C47" s="53" t="s">
        <v>90</v>
      </c>
      <c r="D47" s="17">
        <v>994</v>
      </c>
      <c r="E47" s="17">
        <v>91</v>
      </c>
      <c r="F47" s="17">
        <v>320</v>
      </c>
      <c r="G47" s="17">
        <v>350</v>
      </c>
      <c r="H47" s="17">
        <v>124</v>
      </c>
      <c r="I47" s="17">
        <v>41</v>
      </c>
      <c r="J47" s="17">
        <v>2</v>
      </c>
      <c r="K47" s="17">
        <v>66</v>
      </c>
      <c r="L47" s="17">
        <v>12.060806232734986</v>
      </c>
    </row>
    <row r="48" spans="1:12" ht="15" customHeight="1" x14ac:dyDescent="0.15">
      <c r="A48" s="13"/>
      <c r="B48" s="282"/>
      <c r="C48" s="132"/>
      <c r="D48" s="17"/>
      <c r="E48" s="17"/>
      <c r="F48" s="17"/>
      <c r="G48" s="17"/>
      <c r="H48" s="17"/>
      <c r="I48" s="17"/>
      <c r="J48" s="17"/>
      <c r="K48" s="17"/>
      <c r="L48" s="17"/>
    </row>
    <row r="49" spans="1:12" ht="15" customHeight="1" x14ac:dyDescent="0.15">
      <c r="A49" s="13"/>
      <c r="B49" s="282"/>
      <c r="C49" s="131" t="s">
        <v>1</v>
      </c>
      <c r="D49" s="17">
        <v>603</v>
      </c>
      <c r="E49" s="17">
        <v>61</v>
      </c>
      <c r="F49" s="17">
        <v>201</v>
      </c>
      <c r="G49" s="17">
        <v>209</v>
      </c>
      <c r="H49" s="17">
        <v>83</v>
      </c>
      <c r="I49" s="17">
        <v>18</v>
      </c>
      <c r="J49" s="17">
        <v>1</v>
      </c>
      <c r="K49" s="17">
        <v>30</v>
      </c>
      <c r="L49" s="17">
        <v>11.596633273059531</v>
      </c>
    </row>
    <row r="50" spans="1:12" ht="15" customHeight="1" x14ac:dyDescent="0.15">
      <c r="A50" s="13"/>
      <c r="B50" s="282"/>
      <c r="C50" s="131" t="s">
        <v>279</v>
      </c>
      <c r="D50" s="17">
        <v>152</v>
      </c>
      <c r="E50" s="17">
        <v>11</v>
      </c>
      <c r="F50" s="17">
        <v>46</v>
      </c>
      <c r="G50" s="17">
        <v>56</v>
      </c>
      <c r="H50" s="17">
        <v>21</v>
      </c>
      <c r="I50" s="17">
        <v>9</v>
      </c>
      <c r="J50" s="17">
        <v>1</v>
      </c>
      <c r="K50" s="17">
        <v>8</v>
      </c>
      <c r="L50" s="17">
        <v>13.606675000202825</v>
      </c>
    </row>
    <row r="51" spans="1:12" ht="15" customHeight="1" x14ac:dyDescent="0.15">
      <c r="A51" s="13"/>
      <c r="B51" s="282"/>
      <c r="C51" s="131" t="s">
        <v>508</v>
      </c>
      <c r="D51" s="17">
        <v>125</v>
      </c>
      <c r="E51" s="17">
        <v>7</v>
      </c>
      <c r="F51" s="17">
        <v>43</v>
      </c>
      <c r="G51" s="17">
        <v>47</v>
      </c>
      <c r="H51" s="17">
        <v>12</v>
      </c>
      <c r="I51" s="17">
        <v>6</v>
      </c>
      <c r="J51" s="17">
        <v>0</v>
      </c>
      <c r="K51" s="17">
        <v>10</v>
      </c>
      <c r="L51" s="17">
        <v>12.256131892353604</v>
      </c>
    </row>
    <row r="52" spans="1:12" ht="15" customHeight="1" x14ac:dyDescent="0.15">
      <c r="A52" s="13"/>
      <c r="B52" s="128"/>
      <c r="C52" s="131" t="s">
        <v>507</v>
      </c>
      <c r="D52" s="17">
        <v>48</v>
      </c>
      <c r="E52" s="17">
        <v>3</v>
      </c>
      <c r="F52" s="17">
        <v>17</v>
      </c>
      <c r="G52" s="17">
        <v>16</v>
      </c>
      <c r="H52" s="17">
        <v>5</v>
      </c>
      <c r="I52" s="17">
        <v>4</v>
      </c>
      <c r="J52" s="17">
        <v>0</v>
      </c>
      <c r="K52" s="17">
        <v>3</v>
      </c>
      <c r="L52" s="17">
        <v>13.102780316630014</v>
      </c>
    </row>
    <row r="53" spans="1:12" ht="15" customHeight="1" x14ac:dyDescent="0.15">
      <c r="A53" s="13"/>
      <c r="B53" s="128"/>
      <c r="C53" s="131" t="s">
        <v>401</v>
      </c>
      <c r="D53" s="17">
        <v>15</v>
      </c>
      <c r="E53" s="17">
        <v>1</v>
      </c>
      <c r="F53" s="17">
        <v>3</v>
      </c>
      <c r="G53" s="17">
        <v>10</v>
      </c>
      <c r="H53" s="17">
        <v>0</v>
      </c>
      <c r="I53" s="17">
        <v>1</v>
      </c>
      <c r="J53" s="17">
        <v>0</v>
      </c>
      <c r="K53" s="17">
        <v>0</v>
      </c>
      <c r="L53" s="17">
        <v>12.527763198241116</v>
      </c>
    </row>
    <row r="54" spans="1:12" ht="15" customHeight="1" x14ac:dyDescent="0.15">
      <c r="A54" s="130"/>
      <c r="B54" s="77"/>
      <c r="C54" s="129" t="s">
        <v>138</v>
      </c>
      <c r="D54" s="17">
        <v>51</v>
      </c>
      <c r="E54" s="17">
        <v>8</v>
      </c>
      <c r="F54" s="17">
        <v>10</v>
      </c>
      <c r="G54" s="17">
        <v>12</v>
      </c>
      <c r="H54" s="17">
        <v>3</v>
      </c>
      <c r="I54" s="17">
        <v>3</v>
      </c>
      <c r="J54" s="17">
        <v>0</v>
      </c>
      <c r="K54" s="17">
        <v>15</v>
      </c>
      <c r="L54" s="17">
        <v>11.144427462308739</v>
      </c>
    </row>
  </sheetData>
  <mergeCells count="2">
    <mergeCell ref="B47:B51"/>
    <mergeCell ref="B20:B24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50"/>
  <sheetViews>
    <sheetView showGridLines="0" view="pageBreakPreview" zoomScaleNormal="100" zoomScaleSheetLayoutView="100" workbookViewId="0"/>
  </sheetViews>
  <sheetFormatPr defaultColWidth="8" defaultRowHeight="15" customHeight="1" x14ac:dyDescent="0.15"/>
  <cols>
    <col min="1" max="1" width="15.140625" style="1" customWidth="1"/>
    <col min="2" max="2" width="4.28515625" style="1" customWidth="1"/>
    <col min="3" max="3" width="34.5703125" style="21" customWidth="1"/>
    <col min="4" max="10" width="9.7109375" style="1" customWidth="1"/>
    <col min="11" max="13" width="9.28515625" style="1" customWidth="1"/>
    <col min="14" max="16384" width="8" style="1"/>
  </cols>
  <sheetData>
    <row r="1" spans="1:15" ht="15" customHeight="1" x14ac:dyDescent="0.15">
      <c r="D1" s="2" t="s">
        <v>120</v>
      </c>
      <c r="E1" s="2"/>
      <c r="K1" s="2" t="s">
        <v>88</v>
      </c>
    </row>
    <row r="2" spans="1:15" ht="15" customHeight="1" x14ac:dyDescent="0.15">
      <c r="D2" s="1" t="s">
        <v>121</v>
      </c>
    </row>
    <row r="3" spans="1:15" s="7" customFormat="1" ht="11.25" x14ac:dyDescent="0.15">
      <c r="A3" s="59"/>
      <c r="B3" s="60"/>
      <c r="C3" s="61"/>
      <c r="D3" s="62" t="s">
        <v>0</v>
      </c>
      <c r="E3" s="103" t="s">
        <v>148</v>
      </c>
      <c r="F3" s="107"/>
      <c r="G3" s="108"/>
      <c r="H3" s="108"/>
      <c r="I3" s="109"/>
      <c r="J3" s="72" t="s">
        <v>119</v>
      </c>
      <c r="K3" s="63" t="s">
        <v>24</v>
      </c>
      <c r="L3" s="64" t="s">
        <v>25</v>
      </c>
      <c r="M3" s="64" t="s">
        <v>89</v>
      </c>
    </row>
    <row r="4" spans="1:15" s="66" customFormat="1" ht="22.5" x14ac:dyDescent="0.15">
      <c r="A4" s="65"/>
      <c r="C4" s="67"/>
      <c r="D4" s="68"/>
      <c r="E4" s="104"/>
      <c r="F4" s="105" t="s">
        <v>115</v>
      </c>
      <c r="G4" s="106"/>
      <c r="H4" s="106"/>
      <c r="I4" s="69" t="s">
        <v>118</v>
      </c>
      <c r="J4" s="73"/>
      <c r="K4" s="70"/>
      <c r="L4" s="71"/>
      <c r="M4" s="71"/>
    </row>
    <row r="5" spans="1:15" s="7" customFormat="1" ht="22.5" x14ac:dyDescent="0.15">
      <c r="A5" s="65"/>
      <c r="B5" s="66"/>
      <c r="C5" s="67"/>
      <c r="D5" s="68"/>
      <c r="E5" s="68"/>
      <c r="F5" s="69"/>
      <c r="G5" s="30" t="s">
        <v>116</v>
      </c>
      <c r="H5" s="30" t="s">
        <v>117</v>
      </c>
      <c r="I5" s="69"/>
      <c r="J5" s="73"/>
      <c r="K5" s="70"/>
      <c r="L5" s="71"/>
      <c r="M5" s="71"/>
    </row>
    <row r="6" spans="1:15" ht="15" customHeight="1" x14ac:dyDescent="0.15">
      <c r="A6" s="35" t="s">
        <v>109</v>
      </c>
      <c r="B6" s="24" t="s">
        <v>7</v>
      </c>
      <c r="C6" s="36" t="s">
        <v>90</v>
      </c>
      <c r="D6" s="8">
        <f t="shared" ref="D6:J6" si="0">D30</f>
        <v>5098</v>
      </c>
      <c r="E6" s="8">
        <f>F6+I6</f>
        <v>2684</v>
      </c>
      <c r="F6" s="8">
        <f t="shared" si="0"/>
        <v>1314</v>
      </c>
      <c r="G6" s="8">
        <f t="shared" si="0"/>
        <v>883</v>
      </c>
      <c r="H6" s="8">
        <f t="shared" si="0"/>
        <v>298</v>
      </c>
      <c r="I6" s="8">
        <f t="shared" si="0"/>
        <v>1370</v>
      </c>
      <c r="J6" s="8">
        <f t="shared" si="0"/>
        <v>2414</v>
      </c>
      <c r="K6" s="8">
        <v>1147</v>
      </c>
      <c r="L6" s="8">
        <v>6794</v>
      </c>
      <c r="M6" s="12">
        <v>34.383279364144833</v>
      </c>
    </row>
    <row r="7" spans="1:15" ht="15" customHeight="1" x14ac:dyDescent="0.15">
      <c r="A7" s="47" t="s">
        <v>113</v>
      </c>
      <c r="B7" s="25" t="s">
        <v>8</v>
      </c>
      <c r="C7" s="41"/>
      <c r="D7" s="39">
        <f>SUM(F7,I7:J7)</f>
        <v>100</v>
      </c>
      <c r="E7" s="39">
        <f t="shared" ref="E7:E26" si="1">F7+I7</f>
        <v>52.648097293056104</v>
      </c>
      <c r="F7" s="38">
        <f>F30/$D6*100</f>
        <v>25.77481365241271</v>
      </c>
      <c r="G7" s="38">
        <f>G30/$D6*100</f>
        <v>17.32051785013731</v>
      </c>
      <c r="H7" s="38">
        <f>H30/$D6*100</f>
        <v>5.84542958022754</v>
      </c>
      <c r="I7" s="38">
        <f>I30/$D6*100</f>
        <v>26.873283640643393</v>
      </c>
      <c r="J7" s="38">
        <f>J30/$D6*100</f>
        <v>47.351902706943896</v>
      </c>
      <c r="K7" s="44"/>
      <c r="L7" s="37"/>
      <c r="M7" s="38"/>
    </row>
    <row r="8" spans="1:15" ht="15" customHeight="1" x14ac:dyDescent="0.15">
      <c r="A8" s="47" t="s">
        <v>114</v>
      </c>
      <c r="B8" s="25" t="s">
        <v>9</v>
      </c>
      <c r="C8" s="52" t="s">
        <v>146</v>
      </c>
      <c r="D8" s="28">
        <f>D32</f>
        <v>3981</v>
      </c>
      <c r="E8" s="110">
        <f t="shared" si="1"/>
        <v>50.51494599346897</v>
      </c>
      <c r="F8" s="15">
        <f>IF($D8=0,0,F32/$D8*100)</f>
        <v>27.32981662898769</v>
      </c>
      <c r="G8" s="15">
        <f>IF($D8=0,0,G32/$D8*100)</f>
        <v>18.86460688269279</v>
      </c>
      <c r="H8" s="15">
        <f>IF($D8=0,0,H32/$D8*100)</f>
        <v>6.1039939713639786</v>
      </c>
      <c r="I8" s="15">
        <f>IF($D8=0,0,I32/$D8*100)</f>
        <v>23.185129364481284</v>
      </c>
      <c r="J8" s="15">
        <f>IF($D8=0,0,J32/$D8*100)</f>
        <v>49.485054006531023</v>
      </c>
      <c r="K8" s="28">
        <v>874</v>
      </c>
      <c r="L8" s="28">
        <v>5249</v>
      </c>
      <c r="M8" s="15">
        <v>32.482377595732522</v>
      </c>
      <c r="N8" s="17"/>
      <c r="O8" s="17"/>
    </row>
    <row r="9" spans="1:15" ht="15" customHeight="1" x14ac:dyDescent="0.15">
      <c r="A9" s="47"/>
      <c r="B9" s="25" t="s">
        <v>10</v>
      </c>
      <c r="C9" s="50" t="s">
        <v>106</v>
      </c>
      <c r="D9" s="28">
        <f t="shared" ref="D9:D12" si="2">D33</f>
        <v>544</v>
      </c>
      <c r="E9" s="110">
        <f t="shared" si="1"/>
        <v>60.661764705882348</v>
      </c>
      <c r="F9" s="15">
        <f t="shared" ref="F9:J9" si="3">IF($D9=0,0,F33/$D9*100)</f>
        <v>17.27941176470588</v>
      </c>
      <c r="G9" s="15">
        <f t="shared" si="3"/>
        <v>9.742647058823529</v>
      </c>
      <c r="H9" s="15">
        <f t="shared" si="3"/>
        <v>4.5955882352941178</v>
      </c>
      <c r="I9" s="15">
        <f t="shared" si="3"/>
        <v>43.382352941176471</v>
      </c>
      <c r="J9" s="15">
        <f t="shared" si="3"/>
        <v>39.338235294117645</v>
      </c>
      <c r="K9" s="28">
        <v>141</v>
      </c>
      <c r="L9" s="28">
        <v>728</v>
      </c>
      <c r="M9" s="15">
        <v>41.071428571428569</v>
      </c>
    </row>
    <row r="10" spans="1:15" ht="15" customHeight="1" x14ac:dyDescent="0.15">
      <c r="A10" s="47"/>
      <c r="B10" s="25"/>
      <c r="C10" s="50" t="s">
        <v>107</v>
      </c>
      <c r="D10" s="28">
        <f t="shared" si="2"/>
        <v>170</v>
      </c>
      <c r="E10" s="110">
        <f t="shared" si="1"/>
        <v>59.411764705882348</v>
      </c>
      <c r="F10" s="15">
        <f t="shared" ref="F10:J10" si="4">IF($D10=0,0,F34/$D10*100)</f>
        <v>21.176470588235293</v>
      </c>
      <c r="G10" s="15">
        <f t="shared" si="4"/>
        <v>8.235294117647058</v>
      </c>
      <c r="H10" s="15">
        <f t="shared" si="4"/>
        <v>11.176470588235295</v>
      </c>
      <c r="I10" s="15">
        <f t="shared" si="4"/>
        <v>38.235294117647058</v>
      </c>
      <c r="J10" s="15">
        <f t="shared" si="4"/>
        <v>40.588235294117645</v>
      </c>
      <c r="K10" s="28">
        <v>44</v>
      </c>
      <c r="L10" s="28">
        <v>269</v>
      </c>
      <c r="M10" s="15">
        <v>34.20074349442379</v>
      </c>
    </row>
    <row r="11" spans="1:15" ht="15" customHeight="1" x14ac:dyDescent="0.15">
      <c r="A11" s="47"/>
      <c r="B11" s="25"/>
      <c r="C11" s="50" t="s">
        <v>108</v>
      </c>
      <c r="D11" s="28">
        <f t="shared" si="2"/>
        <v>208</v>
      </c>
      <c r="E11" s="110">
        <f t="shared" si="1"/>
        <v>54.32692307692308</v>
      </c>
      <c r="F11" s="15">
        <f t="shared" ref="F11:J11" si="5">IF($D11=0,0,F35/$D11*100)</f>
        <v>25.961538461538463</v>
      </c>
      <c r="G11" s="15">
        <f t="shared" si="5"/>
        <v>16.346153846153847</v>
      </c>
      <c r="H11" s="15">
        <f t="shared" si="5"/>
        <v>1.4423076923076923</v>
      </c>
      <c r="I11" s="15">
        <f t="shared" si="5"/>
        <v>28.365384615384613</v>
      </c>
      <c r="J11" s="15">
        <f t="shared" si="5"/>
        <v>45.67307692307692</v>
      </c>
      <c r="K11" s="28">
        <v>45</v>
      </c>
      <c r="L11" s="28">
        <v>292</v>
      </c>
      <c r="M11" s="15">
        <v>38.356164383561641</v>
      </c>
    </row>
    <row r="12" spans="1:15" ht="15" customHeight="1" x14ac:dyDescent="0.15">
      <c r="A12" s="47"/>
      <c r="B12" s="26"/>
      <c r="C12" s="51" t="s">
        <v>22</v>
      </c>
      <c r="D12" s="29">
        <f t="shared" si="2"/>
        <v>195</v>
      </c>
      <c r="E12" s="111">
        <f t="shared" si="1"/>
        <v>66.15384615384616</v>
      </c>
      <c r="F12" s="9">
        <f t="shared" ref="F12:J12" si="6">IF($D12=0,0,F36/$D12*100)</f>
        <v>21.53846153846154</v>
      </c>
      <c r="G12" s="9">
        <f t="shared" si="6"/>
        <v>15.897435897435896</v>
      </c>
      <c r="H12" s="9">
        <f t="shared" si="6"/>
        <v>4.1025641025641022</v>
      </c>
      <c r="I12" s="9">
        <f t="shared" si="6"/>
        <v>44.61538461538462</v>
      </c>
      <c r="J12" s="9">
        <f t="shared" si="6"/>
        <v>33.846153846153847</v>
      </c>
      <c r="K12" s="29">
        <v>43</v>
      </c>
      <c r="L12" s="29">
        <v>256</v>
      </c>
      <c r="M12" s="9">
        <v>50</v>
      </c>
    </row>
    <row r="13" spans="1:15" ht="15" customHeight="1" x14ac:dyDescent="0.15">
      <c r="A13" s="47"/>
      <c r="B13" s="14" t="s">
        <v>2</v>
      </c>
      <c r="C13" s="36" t="s">
        <v>90</v>
      </c>
      <c r="D13" s="28">
        <f t="shared" ref="D13:J13" si="7">D37</f>
        <v>1497</v>
      </c>
      <c r="E13" s="28">
        <f t="shared" si="1"/>
        <v>773</v>
      </c>
      <c r="F13" s="28">
        <f t="shared" si="7"/>
        <v>0</v>
      </c>
      <c r="G13" s="28">
        <f t="shared" si="7"/>
        <v>0</v>
      </c>
      <c r="H13" s="28">
        <f t="shared" si="7"/>
        <v>0</v>
      </c>
      <c r="I13" s="28">
        <f t="shared" si="7"/>
        <v>773</v>
      </c>
      <c r="J13" s="28">
        <f t="shared" si="7"/>
        <v>724</v>
      </c>
      <c r="K13" s="28">
        <v>603</v>
      </c>
      <c r="L13" s="28">
        <v>2340</v>
      </c>
      <c r="M13" s="15">
        <v>31.623931623931622</v>
      </c>
    </row>
    <row r="14" spans="1:15" ht="15" customHeight="1" x14ac:dyDescent="0.15">
      <c r="A14" s="47"/>
      <c r="B14" s="14" t="s">
        <v>3</v>
      </c>
      <c r="C14" s="41"/>
      <c r="D14" s="38">
        <f>SUM(F14,I14:J14)</f>
        <v>100</v>
      </c>
      <c r="E14" s="38">
        <f t="shared" si="1"/>
        <v>51.636606546426187</v>
      </c>
      <c r="F14" s="38">
        <f>F37/$D13*100</f>
        <v>0</v>
      </c>
      <c r="G14" s="38">
        <f>G37/$D13*100</f>
        <v>0</v>
      </c>
      <c r="H14" s="38">
        <f>H37/$D13*100</f>
        <v>0</v>
      </c>
      <c r="I14" s="38">
        <f>I37/$D13*100</f>
        <v>51.636606546426187</v>
      </c>
      <c r="J14" s="38">
        <f>J37/$D13*100</f>
        <v>48.363393453573813</v>
      </c>
      <c r="K14" s="37"/>
      <c r="L14" s="37"/>
      <c r="M14" s="38"/>
    </row>
    <row r="15" spans="1:15" ht="15" customHeight="1" x14ac:dyDescent="0.15">
      <c r="A15" s="47"/>
      <c r="B15" s="14" t="s">
        <v>4</v>
      </c>
      <c r="C15" s="52" t="s">
        <v>146</v>
      </c>
      <c r="D15" s="28">
        <f>D39</f>
        <v>876</v>
      </c>
      <c r="E15" s="110">
        <f t="shared" si="1"/>
        <v>54.337899543378995</v>
      </c>
      <c r="F15" s="15">
        <f>IF($D15=0,0,F39/$D15*100)</f>
        <v>0</v>
      </c>
      <c r="G15" s="15">
        <f>IF($D15=0,0,G39/$D15*100)</f>
        <v>0</v>
      </c>
      <c r="H15" s="15">
        <f>IF($D15=0,0,H39/$D15*100)</f>
        <v>0</v>
      </c>
      <c r="I15" s="15">
        <f>IF($D15=0,0,I39/$D15*100)</f>
        <v>54.337899543378995</v>
      </c>
      <c r="J15" s="15">
        <f>IF($D15=0,0,J39/$D15*100)</f>
        <v>45.662100456621005</v>
      </c>
      <c r="K15" s="28">
        <v>314</v>
      </c>
      <c r="L15" s="28">
        <v>1343</v>
      </c>
      <c r="M15" s="15">
        <v>34.102755026061054</v>
      </c>
      <c r="N15" s="17"/>
      <c r="O15" s="17"/>
    </row>
    <row r="16" spans="1:15" ht="15" customHeight="1" x14ac:dyDescent="0.15">
      <c r="A16" s="47"/>
      <c r="B16" s="14"/>
      <c r="C16" s="50" t="s">
        <v>106</v>
      </c>
      <c r="D16" s="28">
        <f t="shared" ref="D16:D19" si="8">D40</f>
        <v>315</v>
      </c>
      <c r="E16" s="110">
        <f t="shared" si="1"/>
        <v>47.619047619047613</v>
      </c>
      <c r="F16" s="15">
        <f t="shared" ref="F16:J16" si="9">IF($D16=0,0,F40/$D16*100)</f>
        <v>0</v>
      </c>
      <c r="G16" s="15">
        <f t="shared" si="9"/>
        <v>0</v>
      </c>
      <c r="H16" s="15">
        <f t="shared" si="9"/>
        <v>0</v>
      </c>
      <c r="I16" s="15">
        <f t="shared" si="9"/>
        <v>47.619047619047613</v>
      </c>
      <c r="J16" s="15">
        <f t="shared" si="9"/>
        <v>52.380952380952387</v>
      </c>
      <c r="K16" s="28">
        <v>148</v>
      </c>
      <c r="L16" s="28">
        <v>487</v>
      </c>
      <c r="M16" s="15">
        <v>29.774127310061605</v>
      </c>
    </row>
    <row r="17" spans="1:15" ht="15" customHeight="1" x14ac:dyDescent="0.15">
      <c r="A17" s="47"/>
      <c r="B17" s="14"/>
      <c r="C17" s="50" t="s">
        <v>107</v>
      </c>
      <c r="D17" s="28">
        <f t="shared" si="8"/>
        <v>87</v>
      </c>
      <c r="E17" s="110">
        <f t="shared" si="1"/>
        <v>56.321839080459768</v>
      </c>
      <c r="F17" s="15">
        <f t="shared" ref="F17:J17" si="10">IF($D17=0,0,F41/$D17*100)</f>
        <v>0</v>
      </c>
      <c r="G17" s="15">
        <f t="shared" si="10"/>
        <v>0</v>
      </c>
      <c r="H17" s="15">
        <f t="shared" si="10"/>
        <v>0</v>
      </c>
      <c r="I17" s="15">
        <f t="shared" si="10"/>
        <v>56.321839080459768</v>
      </c>
      <c r="J17" s="15">
        <f t="shared" si="10"/>
        <v>43.678160919540232</v>
      </c>
      <c r="K17" s="28">
        <v>47</v>
      </c>
      <c r="L17" s="28">
        <v>146</v>
      </c>
      <c r="M17" s="15">
        <v>28.082191780821919</v>
      </c>
    </row>
    <row r="18" spans="1:15" ht="15" customHeight="1" x14ac:dyDescent="0.15">
      <c r="A18" s="47"/>
      <c r="B18" s="14"/>
      <c r="C18" s="50" t="s">
        <v>108</v>
      </c>
      <c r="D18" s="28">
        <f t="shared" si="8"/>
        <v>115</v>
      </c>
      <c r="E18" s="110">
        <f t="shared" si="1"/>
        <v>46.086956521739133</v>
      </c>
      <c r="F18" s="15">
        <f t="shared" ref="F18:J18" si="11">IF($D18=0,0,F42/$D18*100)</f>
        <v>0</v>
      </c>
      <c r="G18" s="15">
        <f t="shared" si="11"/>
        <v>0</v>
      </c>
      <c r="H18" s="15">
        <f t="shared" si="11"/>
        <v>0</v>
      </c>
      <c r="I18" s="15">
        <f t="shared" si="11"/>
        <v>46.086956521739133</v>
      </c>
      <c r="J18" s="15">
        <f t="shared" si="11"/>
        <v>53.913043478260867</v>
      </c>
      <c r="K18" s="28">
        <v>51</v>
      </c>
      <c r="L18" s="28">
        <v>203</v>
      </c>
      <c r="M18" s="15">
        <v>25.123152709359609</v>
      </c>
    </row>
    <row r="19" spans="1:15" ht="15" customHeight="1" x14ac:dyDescent="0.15">
      <c r="A19" s="47"/>
      <c r="B19" s="14"/>
      <c r="C19" s="51" t="s">
        <v>22</v>
      </c>
      <c r="D19" s="29">
        <f t="shared" si="8"/>
        <v>104</v>
      </c>
      <c r="E19" s="111">
        <f t="shared" si="1"/>
        <v>43.269230769230774</v>
      </c>
      <c r="F19" s="9">
        <f t="shared" ref="F19:J19" si="12">IF($D19=0,0,F43/$D19*100)</f>
        <v>0</v>
      </c>
      <c r="G19" s="9">
        <f t="shared" si="12"/>
        <v>0</v>
      </c>
      <c r="H19" s="9">
        <f t="shared" si="12"/>
        <v>0</v>
      </c>
      <c r="I19" s="9">
        <f t="shared" si="12"/>
        <v>43.269230769230774</v>
      </c>
      <c r="J19" s="9">
        <f t="shared" si="12"/>
        <v>56.730769230769226</v>
      </c>
      <c r="K19" s="29">
        <v>43</v>
      </c>
      <c r="L19" s="29">
        <v>161</v>
      </c>
      <c r="M19" s="9">
        <v>27.950310559006208</v>
      </c>
    </row>
    <row r="20" spans="1:15" ht="15" customHeight="1" x14ac:dyDescent="0.15">
      <c r="A20" s="47"/>
      <c r="B20" s="281" t="s">
        <v>5</v>
      </c>
      <c r="C20" s="36" t="s">
        <v>90</v>
      </c>
      <c r="D20" s="28">
        <f t="shared" ref="D20:J20" si="13">D44</f>
        <v>1669</v>
      </c>
      <c r="E20" s="28">
        <f t="shared" si="1"/>
        <v>634</v>
      </c>
      <c r="F20" s="28">
        <f t="shared" si="13"/>
        <v>0</v>
      </c>
      <c r="G20" s="28">
        <f t="shared" si="13"/>
        <v>0</v>
      </c>
      <c r="H20" s="28">
        <f t="shared" si="13"/>
        <v>0</v>
      </c>
      <c r="I20" s="28">
        <f t="shared" si="13"/>
        <v>634</v>
      </c>
      <c r="J20" s="28">
        <f t="shared" si="13"/>
        <v>1035</v>
      </c>
      <c r="K20" s="28">
        <v>698</v>
      </c>
      <c r="L20" s="28">
        <v>2468</v>
      </c>
      <c r="M20" s="15">
        <v>23.66288492706645</v>
      </c>
    </row>
    <row r="21" spans="1:15" ht="15" customHeight="1" x14ac:dyDescent="0.15">
      <c r="A21" s="47"/>
      <c r="B21" s="282"/>
      <c r="C21" s="41"/>
      <c r="D21" s="38">
        <f>SUM(F21,I21:J21)</f>
        <v>100</v>
      </c>
      <c r="E21" s="38">
        <f t="shared" si="1"/>
        <v>37.986818454164172</v>
      </c>
      <c r="F21" s="38">
        <f>F44/$D20*100</f>
        <v>0</v>
      </c>
      <c r="G21" s="38">
        <f>G44/$D20*100</f>
        <v>0</v>
      </c>
      <c r="H21" s="38">
        <f>H44/$D20*100</f>
        <v>0</v>
      </c>
      <c r="I21" s="38">
        <f>I44/$D20*100</f>
        <v>37.986818454164172</v>
      </c>
      <c r="J21" s="38">
        <f>J44/$D20*100</f>
        <v>62.013181545835828</v>
      </c>
      <c r="K21" s="37"/>
      <c r="L21" s="37"/>
      <c r="M21" s="38"/>
    </row>
    <row r="22" spans="1:15" ht="15" customHeight="1" x14ac:dyDescent="0.15">
      <c r="A22" s="47"/>
      <c r="B22" s="282"/>
      <c r="C22" s="52" t="s">
        <v>146</v>
      </c>
      <c r="D22" s="28">
        <f>D46</f>
        <v>794</v>
      </c>
      <c r="E22" s="110">
        <f t="shared" si="1"/>
        <v>40.554156171284632</v>
      </c>
      <c r="F22" s="15">
        <f>IF($D22=0,0,F46/$D22*100)</f>
        <v>0</v>
      </c>
      <c r="G22" s="15">
        <f>IF($D22=0,0,G46/$D22*100)</f>
        <v>0</v>
      </c>
      <c r="H22" s="15">
        <f>IF($D22=0,0,H46/$D22*100)</f>
        <v>0</v>
      </c>
      <c r="I22" s="15">
        <f>IF($D22=0,0,I46/$D22*100)</f>
        <v>40.554156171284632</v>
      </c>
      <c r="J22" s="15">
        <f>IF($D22=0,0,J46/$D22*100)</f>
        <v>59.445843828715361</v>
      </c>
      <c r="K22" s="28">
        <v>300</v>
      </c>
      <c r="L22" s="28">
        <v>1150</v>
      </c>
      <c r="M22" s="15">
        <v>25.39130434782609</v>
      </c>
      <c r="N22" s="17"/>
      <c r="O22" s="17"/>
    </row>
    <row r="23" spans="1:15" ht="15" customHeight="1" x14ac:dyDescent="0.15">
      <c r="A23" s="47"/>
      <c r="B23" s="282"/>
      <c r="C23" s="50" t="s">
        <v>106</v>
      </c>
      <c r="D23" s="28">
        <f t="shared" ref="D23:D26" si="14">D47</f>
        <v>372</v>
      </c>
      <c r="E23" s="110">
        <f t="shared" si="1"/>
        <v>38.978494623655912</v>
      </c>
      <c r="F23" s="15">
        <f t="shared" ref="F23:J23" si="15">IF($D23=0,0,F47/$D23*100)</f>
        <v>0</v>
      </c>
      <c r="G23" s="15">
        <f t="shared" si="15"/>
        <v>0</v>
      </c>
      <c r="H23" s="15">
        <f t="shared" si="15"/>
        <v>0</v>
      </c>
      <c r="I23" s="15">
        <f t="shared" si="15"/>
        <v>38.978494623655912</v>
      </c>
      <c r="J23" s="15">
        <f t="shared" si="15"/>
        <v>61.021505376344088</v>
      </c>
      <c r="K23" s="28">
        <v>176</v>
      </c>
      <c r="L23" s="28">
        <v>542</v>
      </c>
      <c r="M23" s="15">
        <v>24.723247232472325</v>
      </c>
    </row>
    <row r="24" spans="1:15" ht="15" customHeight="1" x14ac:dyDescent="0.15">
      <c r="A24" s="47"/>
      <c r="B24" s="282"/>
      <c r="C24" s="50" t="s">
        <v>107</v>
      </c>
      <c r="D24" s="28">
        <f t="shared" si="14"/>
        <v>86</v>
      </c>
      <c r="E24" s="110">
        <f t="shared" si="1"/>
        <v>23.255813953488371</v>
      </c>
      <c r="F24" s="15">
        <f t="shared" ref="F24:J24" si="16">IF($D24=0,0,F48/$D24*100)</f>
        <v>0</v>
      </c>
      <c r="G24" s="15">
        <f t="shared" si="16"/>
        <v>0</v>
      </c>
      <c r="H24" s="15">
        <f t="shared" si="16"/>
        <v>0</v>
      </c>
      <c r="I24" s="15">
        <f t="shared" si="16"/>
        <v>23.255813953488371</v>
      </c>
      <c r="J24" s="15">
        <f t="shared" si="16"/>
        <v>76.744186046511629</v>
      </c>
      <c r="K24" s="28">
        <v>46</v>
      </c>
      <c r="L24" s="28">
        <v>150</v>
      </c>
      <c r="M24" s="15">
        <v>13.333333333333334</v>
      </c>
    </row>
    <row r="25" spans="1:15" ht="15" customHeight="1" x14ac:dyDescent="0.15">
      <c r="A25" s="47"/>
      <c r="B25" s="56"/>
      <c r="C25" s="50" t="s">
        <v>108</v>
      </c>
      <c r="D25" s="28">
        <f t="shared" si="14"/>
        <v>289</v>
      </c>
      <c r="E25" s="110">
        <f t="shared" si="1"/>
        <v>37.716262975778548</v>
      </c>
      <c r="F25" s="15">
        <f t="shared" ref="F25:J25" si="17">IF($D25=0,0,F49/$D25*100)</f>
        <v>0</v>
      </c>
      <c r="G25" s="15">
        <f t="shared" si="17"/>
        <v>0</v>
      </c>
      <c r="H25" s="15">
        <f t="shared" si="17"/>
        <v>0</v>
      </c>
      <c r="I25" s="15">
        <f t="shared" si="17"/>
        <v>37.716262975778548</v>
      </c>
      <c r="J25" s="15">
        <f t="shared" si="17"/>
        <v>62.283737024221452</v>
      </c>
      <c r="K25" s="28">
        <v>120</v>
      </c>
      <c r="L25" s="28">
        <v>427</v>
      </c>
      <c r="M25" s="15">
        <v>25.292740046838407</v>
      </c>
    </row>
    <row r="26" spans="1:15" ht="15" customHeight="1" x14ac:dyDescent="0.15">
      <c r="A26" s="49"/>
      <c r="B26" s="57"/>
      <c r="C26" s="51" t="s">
        <v>22</v>
      </c>
      <c r="D26" s="29">
        <f t="shared" si="14"/>
        <v>128</v>
      </c>
      <c r="E26" s="111">
        <f t="shared" si="1"/>
        <v>29.6875</v>
      </c>
      <c r="F26" s="9">
        <f t="shared" ref="F26:J26" si="18">IF($D26=0,0,F50/$D26*100)</f>
        <v>0</v>
      </c>
      <c r="G26" s="9">
        <f t="shared" si="18"/>
        <v>0</v>
      </c>
      <c r="H26" s="9">
        <f t="shared" si="18"/>
        <v>0</v>
      </c>
      <c r="I26" s="9">
        <f t="shared" si="18"/>
        <v>29.6875</v>
      </c>
      <c r="J26" s="9">
        <f t="shared" si="18"/>
        <v>70.3125</v>
      </c>
      <c r="K26" s="29">
        <v>56</v>
      </c>
      <c r="L26" s="29">
        <v>199</v>
      </c>
      <c r="M26" s="9">
        <v>15.075376884422109</v>
      </c>
    </row>
    <row r="30" spans="1:15" ht="15" customHeight="1" x14ac:dyDescent="0.15">
      <c r="A30" s="35" t="s">
        <v>109</v>
      </c>
      <c r="B30" s="24" t="s">
        <v>7</v>
      </c>
      <c r="C30" s="36" t="s">
        <v>90</v>
      </c>
      <c r="D30" s="17">
        <v>5098</v>
      </c>
      <c r="E30" s="17">
        <f t="shared" ref="E30:E50" si="19">F30+I30</f>
        <v>2684</v>
      </c>
      <c r="F30" s="17">
        <v>1314</v>
      </c>
      <c r="G30" s="17">
        <v>883</v>
      </c>
      <c r="H30" s="17">
        <v>298</v>
      </c>
      <c r="I30" s="17">
        <v>1370</v>
      </c>
      <c r="J30" s="17">
        <v>2414</v>
      </c>
      <c r="K30" s="17"/>
      <c r="L30" s="17"/>
      <c r="M30" s="17"/>
    </row>
    <row r="31" spans="1:15" ht="15" customHeight="1" x14ac:dyDescent="0.15">
      <c r="A31" s="47" t="s">
        <v>113</v>
      </c>
      <c r="B31" s="25" t="s">
        <v>8</v>
      </c>
      <c r="C31" s="41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5" ht="15" customHeight="1" x14ac:dyDescent="0.15">
      <c r="A32" s="47" t="s">
        <v>114</v>
      </c>
      <c r="B32" s="25" t="s">
        <v>9</v>
      </c>
      <c r="C32" s="52" t="s">
        <v>105</v>
      </c>
      <c r="D32" s="17">
        <v>3981</v>
      </c>
      <c r="E32" s="17">
        <f t="shared" si="19"/>
        <v>2011</v>
      </c>
      <c r="F32" s="17">
        <v>1088</v>
      </c>
      <c r="G32" s="17">
        <v>751</v>
      </c>
      <c r="H32" s="17">
        <v>243</v>
      </c>
      <c r="I32" s="17">
        <v>923</v>
      </c>
      <c r="J32" s="17">
        <v>1970</v>
      </c>
      <c r="K32" s="17"/>
      <c r="L32" s="17"/>
      <c r="M32" s="17"/>
    </row>
    <row r="33" spans="1:13" ht="15" customHeight="1" x14ac:dyDescent="0.15">
      <c r="A33" s="47"/>
      <c r="B33" s="25" t="s">
        <v>10</v>
      </c>
      <c r="C33" s="50" t="s">
        <v>106</v>
      </c>
      <c r="D33" s="17">
        <v>544</v>
      </c>
      <c r="E33" s="17">
        <f t="shared" si="19"/>
        <v>330</v>
      </c>
      <c r="F33" s="17">
        <v>94</v>
      </c>
      <c r="G33" s="17">
        <v>53</v>
      </c>
      <c r="H33" s="17">
        <v>25</v>
      </c>
      <c r="I33" s="17">
        <v>236</v>
      </c>
      <c r="J33" s="17">
        <v>214</v>
      </c>
      <c r="K33" s="17"/>
      <c r="L33" s="17"/>
      <c r="M33" s="17"/>
    </row>
    <row r="34" spans="1:13" ht="15" customHeight="1" x14ac:dyDescent="0.15">
      <c r="A34" s="47"/>
      <c r="B34" s="25"/>
      <c r="C34" s="50" t="s">
        <v>107</v>
      </c>
      <c r="D34" s="17">
        <v>170</v>
      </c>
      <c r="E34" s="17">
        <f t="shared" si="19"/>
        <v>101</v>
      </c>
      <c r="F34" s="17">
        <v>36</v>
      </c>
      <c r="G34" s="17">
        <v>14</v>
      </c>
      <c r="H34" s="17">
        <v>19</v>
      </c>
      <c r="I34" s="17">
        <v>65</v>
      </c>
      <c r="J34" s="17">
        <v>69</v>
      </c>
      <c r="K34" s="17"/>
      <c r="L34" s="17"/>
      <c r="M34" s="17"/>
    </row>
    <row r="35" spans="1:13" ht="15" customHeight="1" x14ac:dyDescent="0.15">
      <c r="A35" s="47"/>
      <c r="B35" s="25"/>
      <c r="C35" s="50" t="s">
        <v>108</v>
      </c>
      <c r="D35" s="17">
        <v>208</v>
      </c>
      <c r="E35" s="17">
        <f t="shared" si="19"/>
        <v>113</v>
      </c>
      <c r="F35" s="17">
        <v>54</v>
      </c>
      <c r="G35" s="17">
        <v>34</v>
      </c>
      <c r="H35" s="17">
        <v>3</v>
      </c>
      <c r="I35" s="17">
        <v>59</v>
      </c>
      <c r="J35" s="17">
        <v>95</v>
      </c>
      <c r="K35" s="17"/>
      <c r="L35" s="17"/>
      <c r="M35" s="17"/>
    </row>
    <row r="36" spans="1:13" ht="15" customHeight="1" x14ac:dyDescent="0.15">
      <c r="A36" s="47"/>
      <c r="B36" s="26"/>
      <c r="C36" s="51" t="s">
        <v>22</v>
      </c>
      <c r="D36" s="17">
        <v>195</v>
      </c>
      <c r="E36" s="17">
        <f t="shared" si="19"/>
        <v>129</v>
      </c>
      <c r="F36" s="17">
        <v>42</v>
      </c>
      <c r="G36" s="17">
        <v>31</v>
      </c>
      <c r="H36" s="17">
        <v>8</v>
      </c>
      <c r="I36" s="17">
        <v>87</v>
      </c>
      <c r="J36" s="17">
        <v>66</v>
      </c>
      <c r="K36" s="17"/>
      <c r="L36" s="17"/>
      <c r="M36" s="17"/>
    </row>
    <row r="37" spans="1:13" ht="15" customHeight="1" x14ac:dyDescent="0.15">
      <c r="A37" s="47"/>
      <c r="B37" s="14" t="s">
        <v>2</v>
      </c>
      <c r="C37" s="36" t="s">
        <v>90</v>
      </c>
      <c r="D37" s="17">
        <v>1497</v>
      </c>
      <c r="E37" s="17">
        <f t="shared" si="19"/>
        <v>773</v>
      </c>
      <c r="F37" s="17">
        <v>0</v>
      </c>
      <c r="G37" s="17">
        <v>0</v>
      </c>
      <c r="H37" s="17">
        <v>0</v>
      </c>
      <c r="I37" s="17">
        <v>773</v>
      </c>
      <c r="J37" s="17">
        <v>724</v>
      </c>
      <c r="K37" s="17"/>
      <c r="L37" s="17"/>
      <c r="M37" s="17"/>
    </row>
    <row r="38" spans="1:13" ht="15" customHeight="1" x14ac:dyDescent="0.15">
      <c r="A38" s="47"/>
      <c r="B38" s="14" t="s">
        <v>3</v>
      </c>
      <c r="C38" s="41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15" customHeight="1" x14ac:dyDescent="0.15">
      <c r="A39" s="47"/>
      <c r="B39" s="14" t="s">
        <v>4</v>
      </c>
      <c r="C39" s="52" t="s">
        <v>105</v>
      </c>
      <c r="D39" s="17">
        <v>876</v>
      </c>
      <c r="E39" s="17">
        <f t="shared" si="19"/>
        <v>476</v>
      </c>
      <c r="F39" s="17">
        <v>0</v>
      </c>
      <c r="G39" s="17">
        <v>0</v>
      </c>
      <c r="H39" s="17">
        <v>0</v>
      </c>
      <c r="I39" s="17">
        <v>476</v>
      </c>
      <c r="J39" s="17">
        <v>400</v>
      </c>
      <c r="K39" s="17"/>
      <c r="L39" s="17"/>
      <c r="M39" s="17"/>
    </row>
    <row r="40" spans="1:13" ht="15" customHeight="1" x14ac:dyDescent="0.15">
      <c r="A40" s="47"/>
      <c r="B40" s="14"/>
      <c r="C40" s="50" t="s">
        <v>106</v>
      </c>
      <c r="D40" s="17">
        <v>315</v>
      </c>
      <c r="E40" s="17">
        <f t="shared" si="19"/>
        <v>150</v>
      </c>
      <c r="F40" s="17">
        <v>0</v>
      </c>
      <c r="G40" s="17">
        <v>0</v>
      </c>
      <c r="H40" s="17">
        <v>0</v>
      </c>
      <c r="I40" s="17">
        <v>150</v>
      </c>
      <c r="J40" s="17">
        <v>165</v>
      </c>
      <c r="K40" s="17"/>
      <c r="L40" s="17"/>
      <c r="M40" s="17"/>
    </row>
    <row r="41" spans="1:13" ht="15" customHeight="1" x14ac:dyDescent="0.15">
      <c r="A41" s="47"/>
      <c r="B41" s="14"/>
      <c r="C41" s="50" t="s">
        <v>107</v>
      </c>
      <c r="D41" s="17">
        <v>87</v>
      </c>
      <c r="E41" s="17">
        <f t="shared" si="19"/>
        <v>49</v>
      </c>
      <c r="F41" s="17">
        <v>0</v>
      </c>
      <c r="G41" s="17">
        <v>0</v>
      </c>
      <c r="H41" s="17">
        <v>0</v>
      </c>
      <c r="I41" s="17">
        <v>49</v>
      </c>
      <c r="J41" s="17">
        <v>38</v>
      </c>
      <c r="K41" s="17"/>
      <c r="L41" s="17"/>
      <c r="M41" s="17"/>
    </row>
    <row r="42" spans="1:13" ht="15" customHeight="1" x14ac:dyDescent="0.15">
      <c r="A42" s="47"/>
      <c r="B42" s="14"/>
      <c r="C42" s="50" t="s">
        <v>108</v>
      </c>
      <c r="D42" s="17">
        <v>115</v>
      </c>
      <c r="E42" s="17">
        <f t="shared" si="19"/>
        <v>53</v>
      </c>
      <c r="F42" s="17">
        <v>0</v>
      </c>
      <c r="G42" s="17">
        <v>0</v>
      </c>
      <c r="H42" s="17">
        <v>0</v>
      </c>
      <c r="I42" s="17">
        <v>53</v>
      </c>
      <c r="J42" s="17">
        <v>62</v>
      </c>
      <c r="K42" s="17"/>
      <c r="L42" s="17"/>
      <c r="M42" s="17"/>
    </row>
    <row r="43" spans="1:13" ht="15" customHeight="1" x14ac:dyDescent="0.15">
      <c r="A43" s="47"/>
      <c r="B43" s="14"/>
      <c r="C43" s="51" t="s">
        <v>22</v>
      </c>
      <c r="D43" s="17">
        <v>104</v>
      </c>
      <c r="E43" s="17">
        <f t="shared" si="19"/>
        <v>45</v>
      </c>
      <c r="F43" s="17">
        <v>0</v>
      </c>
      <c r="G43" s="17">
        <v>0</v>
      </c>
      <c r="H43" s="17">
        <v>0</v>
      </c>
      <c r="I43" s="17">
        <v>45</v>
      </c>
      <c r="J43" s="17">
        <v>59</v>
      </c>
      <c r="K43" s="17"/>
      <c r="L43" s="17"/>
      <c r="M43" s="17"/>
    </row>
    <row r="44" spans="1:13" ht="15" customHeight="1" x14ac:dyDescent="0.15">
      <c r="A44" s="47"/>
      <c r="B44" s="281" t="s">
        <v>5</v>
      </c>
      <c r="C44" s="36" t="s">
        <v>90</v>
      </c>
      <c r="D44" s="17">
        <v>1669</v>
      </c>
      <c r="E44" s="17">
        <f t="shared" si="19"/>
        <v>634</v>
      </c>
      <c r="F44" s="17">
        <v>0</v>
      </c>
      <c r="G44" s="17">
        <v>0</v>
      </c>
      <c r="H44" s="17">
        <v>0</v>
      </c>
      <c r="I44" s="17">
        <v>634</v>
      </c>
      <c r="J44" s="17">
        <v>1035</v>
      </c>
      <c r="K44" s="17"/>
      <c r="L44" s="17"/>
      <c r="M44" s="17"/>
    </row>
    <row r="45" spans="1:13" ht="15" customHeight="1" x14ac:dyDescent="0.15">
      <c r="A45" s="47"/>
      <c r="B45" s="282"/>
      <c r="C45" s="41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" customHeight="1" x14ac:dyDescent="0.15">
      <c r="A46" s="47"/>
      <c r="B46" s="282"/>
      <c r="C46" s="52" t="s">
        <v>105</v>
      </c>
      <c r="D46" s="17">
        <v>794</v>
      </c>
      <c r="E46" s="17">
        <f t="shared" si="19"/>
        <v>322</v>
      </c>
      <c r="F46" s="17">
        <v>0</v>
      </c>
      <c r="G46" s="17">
        <v>0</v>
      </c>
      <c r="H46" s="17">
        <v>0</v>
      </c>
      <c r="I46" s="17">
        <v>322</v>
      </c>
      <c r="J46" s="17">
        <v>472</v>
      </c>
      <c r="K46" s="17"/>
      <c r="L46" s="17"/>
      <c r="M46" s="17"/>
    </row>
    <row r="47" spans="1:13" ht="15" customHeight="1" x14ac:dyDescent="0.15">
      <c r="A47" s="47"/>
      <c r="B47" s="282"/>
      <c r="C47" s="50" t="s">
        <v>106</v>
      </c>
      <c r="D47" s="17">
        <v>372</v>
      </c>
      <c r="E47" s="17">
        <f t="shared" si="19"/>
        <v>145</v>
      </c>
      <c r="F47" s="17">
        <v>0</v>
      </c>
      <c r="G47" s="17">
        <v>0</v>
      </c>
      <c r="H47" s="17">
        <v>0</v>
      </c>
      <c r="I47" s="17">
        <v>145</v>
      </c>
      <c r="J47" s="17">
        <v>227</v>
      </c>
      <c r="K47" s="17"/>
      <c r="L47" s="17"/>
      <c r="M47" s="17"/>
    </row>
    <row r="48" spans="1:13" ht="15" customHeight="1" x14ac:dyDescent="0.15">
      <c r="A48" s="47"/>
      <c r="B48" s="282"/>
      <c r="C48" s="50" t="s">
        <v>107</v>
      </c>
      <c r="D48" s="17">
        <v>86</v>
      </c>
      <c r="E48" s="17">
        <f t="shared" si="19"/>
        <v>20</v>
      </c>
      <c r="F48" s="17">
        <v>0</v>
      </c>
      <c r="G48" s="17">
        <v>0</v>
      </c>
      <c r="H48" s="17">
        <v>0</v>
      </c>
      <c r="I48" s="17">
        <v>20</v>
      </c>
      <c r="J48" s="17">
        <v>66</v>
      </c>
      <c r="K48" s="17"/>
      <c r="L48" s="17"/>
      <c r="M48" s="17"/>
    </row>
    <row r="49" spans="1:13" ht="15" customHeight="1" x14ac:dyDescent="0.15">
      <c r="A49" s="47"/>
      <c r="B49" s="56"/>
      <c r="C49" s="50" t="s">
        <v>108</v>
      </c>
      <c r="D49" s="17">
        <v>289</v>
      </c>
      <c r="E49" s="17">
        <f t="shared" si="19"/>
        <v>109</v>
      </c>
      <c r="F49" s="17">
        <v>0</v>
      </c>
      <c r="G49" s="17">
        <v>0</v>
      </c>
      <c r="H49" s="17">
        <v>0</v>
      </c>
      <c r="I49" s="17">
        <v>109</v>
      </c>
      <c r="J49" s="17">
        <v>180</v>
      </c>
      <c r="K49" s="17"/>
      <c r="L49" s="17"/>
      <c r="M49" s="17"/>
    </row>
    <row r="50" spans="1:13" ht="15" customHeight="1" x14ac:dyDescent="0.15">
      <c r="A50" s="49"/>
      <c r="B50" s="57"/>
      <c r="C50" s="51" t="s">
        <v>22</v>
      </c>
      <c r="D50" s="17">
        <v>128</v>
      </c>
      <c r="E50" s="17">
        <f t="shared" si="19"/>
        <v>38</v>
      </c>
      <c r="F50" s="17">
        <v>0</v>
      </c>
      <c r="G50" s="17">
        <v>0</v>
      </c>
      <c r="H50" s="17">
        <v>0</v>
      </c>
      <c r="I50" s="17">
        <v>38</v>
      </c>
      <c r="J50" s="17">
        <v>90</v>
      </c>
      <c r="K50" s="17"/>
      <c r="L50" s="17"/>
      <c r="M50" s="17"/>
    </row>
  </sheetData>
  <mergeCells count="2">
    <mergeCell ref="B20:B24"/>
    <mergeCell ref="B44:B48"/>
  </mergeCells>
  <phoneticPr fontId="9"/>
  <pageMargins left="0.39370078740157483" right="0.39370078740157483" top="0.39370078740157483" bottom="0.39370078740157483" header="0.19685039370078741" footer="0.19685039370078741"/>
  <pageSetup paperSize="9" scale="72" orientation="landscape" horizontalDpi="200" verticalDpi="200" r:id="rId1"/>
  <headerFooter alignWithMargins="0"/>
  <ignoredErrors>
    <ignoredError sqref="E6 D7:E27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0AC8-1F7E-40A2-B938-0AFA76A8C1EA}">
  <dimension ref="A1:AB270"/>
  <sheetViews>
    <sheetView showGridLines="0" view="pageBreakPreview" zoomScaleNormal="60" zoomScaleSheetLayoutView="100" workbookViewId="0"/>
  </sheetViews>
  <sheetFormatPr defaultColWidth="8" defaultRowHeight="15" customHeight="1" x14ac:dyDescent="0.15"/>
  <cols>
    <col min="1" max="1" width="16.85546875" style="1" customWidth="1"/>
    <col min="2" max="2" width="4.28515625" style="1" customWidth="1"/>
    <col min="3" max="3" width="16.140625" style="1" bestFit="1" customWidth="1"/>
    <col min="4" max="28" width="9.85546875" style="1" customWidth="1"/>
    <col min="29" max="16384" width="8" style="1"/>
  </cols>
  <sheetData>
    <row r="1" spans="1:28" ht="15" customHeight="1" x14ac:dyDescent="0.15">
      <c r="D1" s="1" t="s">
        <v>527</v>
      </c>
      <c r="P1" s="1" t="s">
        <v>526</v>
      </c>
    </row>
    <row r="3" spans="1:28" s="7" customFormat="1" ht="22.5" x14ac:dyDescent="0.15">
      <c r="A3" s="3"/>
      <c r="B3" s="4"/>
      <c r="C3" s="148"/>
      <c r="D3" s="5" t="s">
        <v>0</v>
      </c>
      <c r="E3" s="5" t="s">
        <v>293</v>
      </c>
      <c r="F3" s="194" t="s">
        <v>292</v>
      </c>
      <c r="G3" s="194" t="s">
        <v>291</v>
      </c>
      <c r="H3" s="194" t="s">
        <v>290</v>
      </c>
      <c r="I3" s="194" t="s">
        <v>289</v>
      </c>
      <c r="J3" s="194" t="s">
        <v>288</v>
      </c>
      <c r="K3" s="194" t="s">
        <v>287</v>
      </c>
      <c r="L3" s="194" t="s">
        <v>286</v>
      </c>
      <c r="M3" s="5" t="s">
        <v>285</v>
      </c>
      <c r="N3" s="5" t="s">
        <v>482</v>
      </c>
      <c r="O3" s="5" t="s">
        <v>525</v>
      </c>
      <c r="P3" s="5" t="s">
        <v>0</v>
      </c>
      <c r="Q3" s="5" t="s">
        <v>478</v>
      </c>
      <c r="R3" s="194" t="s">
        <v>477</v>
      </c>
      <c r="S3" s="194" t="s">
        <v>476</v>
      </c>
      <c r="T3" s="194" t="s">
        <v>475</v>
      </c>
      <c r="U3" s="194" t="s">
        <v>474</v>
      </c>
      <c r="V3" s="194" t="s">
        <v>473</v>
      </c>
      <c r="W3" s="194" t="s">
        <v>472</v>
      </c>
      <c r="X3" s="194" t="s">
        <v>471</v>
      </c>
      <c r="Y3" s="194" t="s">
        <v>470</v>
      </c>
      <c r="Z3" s="5" t="s">
        <v>469</v>
      </c>
      <c r="AA3" s="5" t="s">
        <v>482</v>
      </c>
      <c r="AB3" s="5" t="s">
        <v>525</v>
      </c>
    </row>
    <row r="4" spans="1:28" ht="15" customHeight="1" x14ac:dyDescent="0.15">
      <c r="A4" s="10" t="s">
        <v>374</v>
      </c>
      <c r="B4" s="24" t="s">
        <v>7</v>
      </c>
      <c r="C4" s="53" t="s">
        <v>90</v>
      </c>
      <c r="D4" s="8">
        <f t="shared" ref="D4:AB4" si="0">D139</f>
        <v>1238</v>
      </c>
      <c r="E4" s="8">
        <f t="shared" si="0"/>
        <v>19</v>
      </c>
      <c r="F4" s="8">
        <f t="shared" si="0"/>
        <v>35</v>
      </c>
      <c r="G4" s="8">
        <f t="shared" si="0"/>
        <v>55</v>
      </c>
      <c r="H4" s="8">
        <f t="shared" si="0"/>
        <v>69</v>
      </c>
      <c r="I4" s="8">
        <f t="shared" si="0"/>
        <v>66</v>
      </c>
      <c r="J4" s="8">
        <f t="shared" si="0"/>
        <v>57</v>
      </c>
      <c r="K4" s="8">
        <f t="shared" si="0"/>
        <v>85</v>
      </c>
      <c r="L4" s="8">
        <f t="shared" si="0"/>
        <v>119</v>
      </c>
      <c r="M4" s="8">
        <f t="shared" si="0"/>
        <v>271</v>
      </c>
      <c r="N4" s="8">
        <f t="shared" si="0"/>
        <v>462</v>
      </c>
      <c r="O4" s="198">
        <f t="shared" si="0"/>
        <v>280838.20772896917</v>
      </c>
      <c r="P4" s="8">
        <f t="shared" si="0"/>
        <v>1238</v>
      </c>
      <c r="Q4" s="8">
        <f t="shared" si="0"/>
        <v>19</v>
      </c>
      <c r="R4" s="8">
        <f t="shared" si="0"/>
        <v>33</v>
      </c>
      <c r="S4" s="8">
        <f t="shared" si="0"/>
        <v>56</v>
      </c>
      <c r="T4" s="8">
        <f t="shared" si="0"/>
        <v>72</v>
      </c>
      <c r="U4" s="8">
        <f t="shared" si="0"/>
        <v>81</v>
      </c>
      <c r="V4" s="8">
        <f t="shared" si="0"/>
        <v>66</v>
      </c>
      <c r="W4" s="8">
        <f t="shared" si="0"/>
        <v>80</v>
      </c>
      <c r="X4" s="8">
        <f t="shared" si="0"/>
        <v>184</v>
      </c>
      <c r="Y4" s="8">
        <f t="shared" si="0"/>
        <v>93</v>
      </c>
      <c r="Z4" s="8">
        <f t="shared" si="0"/>
        <v>159</v>
      </c>
      <c r="AA4" s="8">
        <f t="shared" si="0"/>
        <v>395</v>
      </c>
      <c r="AB4" s="198">
        <f t="shared" si="0"/>
        <v>139686.753637096</v>
      </c>
    </row>
    <row r="5" spans="1:28" ht="15" customHeight="1" x14ac:dyDescent="0.15">
      <c r="A5" s="13"/>
      <c r="B5" s="25" t="s">
        <v>8</v>
      </c>
      <c r="C5" s="132"/>
      <c r="D5" s="39">
        <f>IF(SUM(E5:N5)&gt;100,"－",SUM(E5:N5))</f>
        <v>100</v>
      </c>
      <c r="E5" s="38">
        <f t="shared" ref="E5:N5" si="1">E139/$D4*100</f>
        <v>1.5347334410339257</v>
      </c>
      <c r="F5" s="38">
        <f t="shared" si="1"/>
        <v>2.8271405492730208</v>
      </c>
      <c r="G5" s="38">
        <f t="shared" si="1"/>
        <v>4.4426494345718899</v>
      </c>
      <c r="H5" s="38">
        <f t="shared" si="1"/>
        <v>5.5735056542810986</v>
      </c>
      <c r="I5" s="38">
        <f t="shared" si="1"/>
        <v>5.3311793214862675</v>
      </c>
      <c r="J5" s="38">
        <f t="shared" si="1"/>
        <v>4.604200323101777</v>
      </c>
      <c r="K5" s="38">
        <f t="shared" si="1"/>
        <v>6.8659127625201934</v>
      </c>
      <c r="L5" s="38">
        <f t="shared" si="1"/>
        <v>9.6122778675282703</v>
      </c>
      <c r="M5" s="38">
        <f t="shared" si="1"/>
        <v>21.890145395799678</v>
      </c>
      <c r="N5" s="38">
        <f t="shared" si="1"/>
        <v>37.318255250403872</v>
      </c>
      <c r="O5" s="197" t="s">
        <v>100</v>
      </c>
      <c r="P5" s="39">
        <f>IF(SUM(Q5:AA5)&gt;100,"－",SUM(Q5:AA5))</f>
        <v>100</v>
      </c>
      <c r="Q5" s="38">
        <f t="shared" ref="Q5:AA5" si="2">Q139/$P4*100</f>
        <v>1.5347334410339257</v>
      </c>
      <c r="R5" s="38">
        <f t="shared" si="2"/>
        <v>2.6655896607431337</v>
      </c>
      <c r="S5" s="38">
        <f t="shared" si="2"/>
        <v>4.523424878836833</v>
      </c>
      <c r="T5" s="38">
        <f t="shared" si="2"/>
        <v>5.8158319870759287</v>
      </c>
      <c r="U5" s="38">
        <f t="shared" si="2"/>
        <v>6.5428109854604202</v>
      </c>
      <c r="V5" s="38">
        <f t="shared" si="2"/>
        <v>5.3311793214862675</v>
      </c>
      <c r="W5" s="38">
        <f t="shared" si="2"/>
        <v>6.4620355411954762</v>
      </c>
      <c r="X5" s="38">
        <f t="shared" si="2"/>
        <v>14.862681744749596</v>
      </c>
      <c r="Y5" s="38">
        <f t="shared" si="2"/>
        <v>7.5121163166397418</v>
      </c>
      <c r="Z5" s="38">
        <f t="shared" si="2"/>
        <v>12.84329563812601</v>
      </c>
      <c r="AA5" s="38">
        <f t="shared" si="2"/>
        <v>31.906300484652668</v>
      </c>
      <c r="AB5" s="197" t="s">
        <v>100</v>
      </c>
    </row>
    <row r="6" spans="1:28" ht="15" customHeight="1" x14ac:dyDescent="0.15">
      <c r="A6" s="13"/>
      <c r="B6" s="25" t="s">
        <v>9</v>
      </c>
      <c r="C6" s="131" t="s">
        <v>373</v>
      </c>
      <c r="D6" s="28">
        <f t="shared" ref="D6:D11" si="3">D141</f>
        <v>571</v>
      </c>
      <c r="E6" s="15">
        <f t="shared" ref="E6:N6" si="4">IF($D6=0,0,E141/$D6*100)</f>
        <v>0.35026269702276708</v>
      </c>
      <c r="F6" s="15">
        <f t="shared" si="4"/>
        <v>0</v>
      </c>
      <c r="G6" s="15">
        <f t="shared" si="4"/>
        <v>0.87565674255691772</v>
      </c>
      <c r="H6" s="15">
        <f t="shared" si="4"/>
        <v>1.2259194395796849</v>
      </c>
      <c r="I6" s="15">
        <f t="shared" si="4"/>
        <v>1.9264448336252189</v>
      </c>
      <c r="J6" s="15">
        <f t="shared" si="4"/>
        <v>2.9772329246935203</v>
      </c>
      <c r="K6" s="15">
        <f t="shared" si="4"/>
        <v>6.8301225919439572</v>
      </c>
      <c r="L6" s="15">
        <f t="shared" si="4"/>
        <v>14.886164623467602</v>
      </c>
      <c r="M6" s="15">
        <f t="shared" si="4"/>
        <v>40.280210157618214</v>
      </c>
      <c r="N6" s="15">
        <f t="shared" si="4"/>
        <v>30.64798598949212</v>
      </c>
      <c r="O6" s="196">
        <f t="shared" ref="O6:P11" si="5">O141</f>
        <v>365124.78624739451</v>
      </c>
      <c r="P6" s="28">
        <f t="shared" si="5"/>
        <v>571</v>
      </c>
      <c r="Q6" s="15">
        <f t="shared" ref="Q6:AA6" si="6">IF($P6=0,0,Q141/$P6*100)</f>
        <v>0.35026269702276708</v>
      </c>
      <c r="R6" s="15">
        <f t="shared" si="6"/>
        <v>0.52539404553415059</v>
      </c>
      <c r="S6" s="15">
        <f t="shared" si="6"/>
        <v>0.70052539404553416</v>
      </c>
      <c r="T6" s="15">
        <f t="shared" si="6"/>
        <v>1.7513134851138354</v>
      </c>
      <c r="U6" s="15">
        <f t="shared" si="6"/>
        <v>1.9264448336252189</v>
      </c>
      <c r="V6" s="15">
        <f t="shared" si="6"/>
        <v>2.4518388791593697</v>
      </c>
      <c r="W6" s="15">
        <f t="shared" si="6"/>
        <v>5.4290718038528896</v>
      </c>
      <c r="X6" s="15">
        <f t="shared" si="6"/>
        <v>21.366024518388791</v>
      </c>
      <c r="Y6" s="15">
        <f t="shared" si="6"/>
        <v>13.309982486865149</v>
      </c>
      <c r="Z6" s="15">
        <f t="shared" si="6"/>
        <v>24.168126094570926</v>
      </c>
      <c r="AA6" s="15">
        <f t="shared" si="6"/>
        <v>28.021015761821367</v>
      </c>
      <c r="AB6" s="196">
        <f t="shared" ref="AB6:AB11" si="7">AB141</f>
        <v>200112.83452284397</v>
      </c>
    </row>
    <row r="7" spans="1:28" ht="15" customHeight="1" x14ac:dyDescent="0.15">
      <c r="A7" s="13"/>
      <c r="B7" s="25" t="s">
        <v>10</v>
      </c>
      <c r="C7" s="131" t="s">
        <v>372</v>
      </c>
      <c r="D7" s="28">
        <f t="shared" si="3"/>
        <v>77</v>
      </c>
      <c r="E7" s="15">
        <f t="shared" ref="E7:N7" si="8">IF($D7=0,0,E142/$D7*100)</f>
        <v>1.2987012987012987</v>
      </c>
      <c r="F7" s="15">
        <f t="shared" si="8"/>
        <v>1.2987012987012987</v>
      </c>
      <c r="G7" s="15">
        <f t="shared" si="8"/>
        <v>1.2987012987012987</v>
      </c>
      <c r="H7" s="15">
        <f t="shared" si="8"/>
        <v>9.0909090909090917</v>
      </c>
      <c r="I7" s="15">
        <f t="shared" si="8"/>
        <v>9.0909090909090917</v>
      </c>
      <c r="J7" s="15">
        <f t="shared" si="8"/>
        <v>9.0909090909090917</v>
      </c>
      <c r="K7" s="15">
        <f t="shared" si="8"/>
        <v>7.7922077922077921</v>
      </c>
      <c r="L7" s="15">
        <f t="shared" si="8"/>
        <v>5.1948051948051948</v>
      </c>
      <c r="M7" s="15">
        <f t="shared" si="8"/>
        <v>6.4935064935064926</v>
      </c>
      <c r="N7" s="15">
        <f t="shared" si="8"/>
        <v>49.350649350649348</v>
      </c>
      <c r="O7" s="196">
        <f t="shared" si="5"/>
        <v>204099.65242165243</v>
      </c>
      <c r="P7" s="28">
        <f t="shared" si="5"/>
        <v>77</v>
      </c>
      <c r="Q7" s="15">
        <f t="shared" ref="Q7:AA7" si="9">IF($P7=0,0,Q142/$P7*100)</f>
        <v>0</v>
      </c>
      <c r="R7" s="15">
        <f t="shared" si="9"/>
        <v>2.5974025974025974</v>
      </c>
      <c r="S7" s="15">
        <f t="shared" si="9"/>
        <v>1.2987012987012987</v>
      </c>
      <c r="T7" s="15">
        <f t="shared" si="9"/>
        <v>3.8961038961038961</v>
      </c>
      <c r="U7" s="15">
        <f t="shared" si="9"/>
        <v>11.688311688311687</v>
      </c>
      <c r="V7" s="15">
        <f t="shared" si="9"/>
        <v>11.688311688311687</v>
      </c>
      <c r="W7" s="15">
        <f t="shared" si="9"/>
        <v>9.0909090909090917</v>
      </c>
      <c r="X7" s="15">
        <f t="shared" si="9"/>
        <v>10.38961038961039</v>
      </c>
      <c r="Y7" s="15">
        <f t="shared" si="9"/>
        <v>3.8961038961038961</v>
      </c>
      <c r="Z7" s="15">
        <f t="shared" si="9"/>
        <v>1.2987012987012987</v>
      </c>
      <c r="AA7" s="15">
        <f t="shared" si="9"/>
        <v>44.155844155844157</v>
      </c>
      <c r="AB7" s="196">
        <f t="shared" si="7"/>
        <v>86776.870801033598</v>
      </c>
    </row>
    <row r="8" spans="1:28" ht="15" customHeight="1" x14ac:dyDescent="0.15">
      <c r="A8" s="13"/>
      <c r="B8" s="25"/>
      <c r="C8" s="131" t="s">
        <v>371</v>
      </c>
      <c r="D8" s="28">
        <f t="shared" si="3"/>
        <v>135</v>
      </c>
      <c r="E8" s="15">
        <f t="shared" ref="E8:N8" si="10">IF($D8=0,0,E143/$D8*100)</f>
        <v>0</v>
      </c>
      <c r="F8" s="15">
        <f t="shared" si="10"/>
        <v>0</v>
      </c>
      <c r="G8" s="15">
        <f t="shared" si="10"/>
        <v>2.9629629629629632</v>
      </c>
      <c r="H8" s="15">
        <f t="shared" si="10"/>
        <v>8.1481481481481488</v>
      </c>
      <c r="I8" s="15">
        <f t="shared" si="10"/>
        <v>2.2222222222222223</v>
      </c>
      <c r="J8" s="15">
        <f t="shared" si="10"/>
        <v>6.666666666666667</v>
      </c>
      <c r="K8" s="15">
        <f t="shared" si="10"/>
        <v>9.6296296296296298</v>
      </c>
      <c r="L8" s="15">
        <f t="shared" si="10"/>
        <v>14.814814814814813</v>
      </c>
      <c r="M8" s="15">
        <f t="shared" si="10"/>
        <v>13.333333333333334</v>
      </c>
      <c r="N8" s="15">
        <f t="shared" si="10"/>
        <v>42.222222222222221</v>
      </c>
      <c r="O8" s="196">
        <f t="shared" si="5"/>
        <v>256520.81216931218</v>
      </c>
      <c r="P8" s="28">
        <f t="shared" si="5"/>
        <v>135</v>
      </c>
      <c r="Q8" s="15">
        <f t="shared" ref="Q8:AA8" si="11">IF($P8=0,0,Q143/$P8*100)</f>
        <v>0</v>
      </c>
      <c r="R8" s="15">
        <f t="shared" si="11"/>
        <v>0.74074074074074081</v>
      </c>
      <c r="S8" s="15">
        <f t="shared" si="11"/>
        <v>0</v>
      </c>
      <c r="T8" s="15">
        <f t="shared" si="11"/>
        <v>2.2222222222222223</v>
      </c>
      <c r="U8" s="15">
        <f t="shared" si="11"/>
        <v>7.4074074074074066</v>
      </c>
      <c r="V8" s="15">
        <f t="shared" si="11"/>
        <v>8.8888888888888893</v>
      </c>
      <c r="W8" s="15">
        <f t="shared" si="11"/>
        <v>11.111111111111111</v>
      </c>
      <c r="X8" s="15">
        <f t="shared" si="11"/>
        <v>19.25925925925926</v>
      </c>
      <c r="Y8" s="15">
        <f t="shared" si="11"/>
        <v>6.666666666666667</v>
      </c>
      <c r="Z8" s="15">
        <f t="shared" si="11"/>
        <v>8.1481481481481488</v>
      </c>
      <c r="AA8" s="15">
        <f t="shared" si="11"/>
        <v>35.555555555555557</v>
      </c>
      <c r="AB8" s="196">
        <f t="shared" si="7"/>
        <v>119434.0231709542</v>
      </c>
    </row>
    <row r="9" spans="1:28" ht="15" customHeight="1" x14ac:dyDescent="0.15">
      <c r="A9" s="13"/>
      <c r="B9" s="25"/>
      <c r="C9" s="131" t="s">
        <v>370</v>
      </c>
      <c r="D9" s="28">
        <f t="shared" si="3"/>
        <v>783</v>
      </c>
      <c r="E9" s="15">
        <f t="shared" ref="E9:N9" si="12">IF($D9=0,0,E144/$D9*100)</f>
        <v>0.38314176245210724</v>
      </c>
      <c r="F9" s="15">
        <f t="shared" si="12"/>
        <v>0.1277139208173691</v>
      </c>
      <c r="G9" s="15">
        <f t="shared" si="12"/>
        <v>1.277139208173691</v>
      </c>
      <c r="H9" s="15">
        <f t="shared" si="12"/>
        <v>3.1928480204342273</v>
      </c>
      <c r="I9" s="15">
        <f t="shared" si="12"/>
        <v>2.6819923371647509</v>
      </c>
      <c r="J9" s="15">
        <f t="shared" si="12"/>
        <v>4.2145593869731801</v>
      </c>
      <c r="K9" s="15">
        <f t="shared" si="12"/>
        <v>7.4074074074074066</v>
      </c>
      <c r="L9" s="15">
        <f t="shared" si="12"/>
        <v>13.92081736909323</v>
      </c>
      <c r="M9" s="15">
        <f t="shared" si="12"/>
        <v>32.311621966794377</v>
      </c>
      <c r="N9" s="15">
        <f t="shared" si="12"/>
        <v>34.482758620689658</v>
      </c>
      <c r="O9" s="196">
        <f t="shared" si="5"/>
        <v>336370.2244592965</v>
      </c>
      <c r="P9" s="28">
        <f t="shared" si="5"/>
        <v>783</v>
      </c>
      <c r="Q9" s="15">
        <f t="shared" ref="Q9:AA9" si="13">IF($P9=0,0,Q144/$P9*100)</f>
        <v>0.2554278416347382</v>
      </c>
      <c r="R9" s="15">
        <f t="shared" si="13"/>
        <v>0.76628352490421447</v>
      </c>
      <c r="S9" s="15">
        <f t="shared" si="13"/>
        <v>0.63856960408684549</v>
      </c>
      <c r="T9" s="15">
        <f t="shared" si="13"/>
        <v>2.0434227330779056</v>
      </c>
      <c r="U9" s="15">
        <f t="shared" si="13"/>
        <v>3.8314176245210727</v>
      </c>
      <c r="V9" s="15">
        <f t="shared" si="13"/>
        <v>4.4699872286079181</v>
      </c>
      <c r="W9" s="15">
        <f t="shared" si="13"/>
        <v>6.7688378033205625</v>
      </c>
      <c r="X9" s="15">
        <f t="shared" si="13"/>
        <v>19.923371647509576</v>
      </c>
      <c r="Y9" s="15">
        <f t="shared" si="13"/>
        <v>11.23882503192848</v>
      </c>
      <c r="Z9" s="15">
        <f t="shared" si="13"/>
        <v>19.157088122605366</v>
      </c>
      <c r="AA9" s="15">
        <f t="shared" si="13"/>
        <v>30.906768837803323</v>
      </c>
      <c r="AB9" s="196">
        <f t="shared" si="7"/>
        <v>178130.38900038131</v>
      </c>
    </row>
    <row r="10" spans="1:28" ht="15" customHeight="1" x14ac:dyDescent="0.15">
      <c r="A10" s="13"/>
      <c r="B10" s="26"/>
      <c r="C10" s="129" t="s">
        <v>356</v>
      </c>
      <c r="D10" s="29">
        <f t="shared" si="3"/>
        <v>455</v>
      </c>
      <c r="E10" s="9">
        <f t="shared" ref="E10:N10" si="14">IF($D10=0,0,E145/$D10*100)</f>
        <v>3.5164835164835164</v>
      </c>
      <c r="F10" s="9">
        <f t="shared" si="14"/>
        <v>7.4725274725274726</v>
      </c>
      <c r="G10" s="9">
        <f t="shared" si="14"/>
        <v>9.8901098901098905</v>
      </c>
      <c r="H10" s="9">
        <f t="shared" si="14"/>
        <v>9.6703296703296715</v>
      </c>
      <c r="I10" s="9">
        <f t="shared" si="14"/>
        <v>9.8901098901098905</v>
      </c>
      <c r="J10" s="9">
        <f t="shared" si="14"/>
        <v>5.2747252747252746</v>
      </c>
      <c r="K10" s="9">
        <f t="shared" si="14"/>
        <v>5.9340659340659334</v>
      </c>
      <c r="L10" s="9">
        <f t="shared" si="14"/>
        <v>2.197802197802198</v>
      </c>
      <c r="M10" s="9">
        <f t="shared" si="14"/>
        <v>3.9560439560439558</v>
      </c>
      <c r="N10" s="9">
        <f t="shared" si="14"/>
        <v>42.197802197802197</v>
      </c>
      <c r="O10" s="195">
        <f t="shared" si="5"/>
        <v>172519.10285194314</v>
      </c>
      <c r="P10" s="29">
        <f t="shared" si="5"/>
        <v>455</v>
      </c>
      <c r="Q10" s="9">
        <f t="shared" ref="Q10:AA10" si="15">IF($P10=0,0,Q145/$P10*100)</f>
        <v>3.7362637362637363</v>
      </c>
      <c r="R10" s="9">
        <f t="shared" si="15"/>
        <v>5.9340659340659334</v>
      </c>
      <c r="S10" s="9">
        <f t="shared" si="15"/>
        <v>11.20879120879121</v>
      </c>
      <c r="T10" s="9">
        <f t="shared" si="15"/>
        <v>12.307692307692308</v>
      </c>
      <c r="U10" s="9">
        <f t="shared" si="15"/>
        <v>11.20879120879121</v>
      </c>
      <c r="V10" s="9">
        <f t="shared" si="15"/>
        <v>6.813186813186813</v>
      </c>
      <c r="W10" s="9">
        <f t="shared" si="15"/>
        <v>5.9340659340659334</v>
      </c>
      <c r="X10" s="9">
        <f t="shared" si="15"/>
        <v>6.1538461538461542</v>
      </c>
      <c r="Y10" s="9">
        <f t="shared" si="15"/>
        <v>1.098901098901099</v>
      </c>
      <c r="Z10" s="9">
        <f t="shared" si="15"/>
        <v>1.9780219780219779</v>
      </c>
      <c r="AA10" s="9">
        <f t="shared" si="15"/>
        <v>33.626373626373628</v>
      </c>
      <c r="AB10" s="195">
        <f t="shared" si="7"/>
        <v>70819.181678362875</v>
      </c>
    </row>
    <row r="11" spans="1:28" ht="15" customHeight="1" x14ac:dyDescent="0.15">
      <c r="A11" s="13"/>
      <c r="B11" s="14" t="s">
        <v>2</v>
      </c>
      <c r="C11" s="53" t="s">
        <v>90</v>
      </c>
      <c r="D11" s="28">
        <f t="shared" si="3"/>
        <v>847</v>
      </c>
      <c r="E11" s="28">
        <f t="shared" ref="E11:N11" si="16">E146</f>
        <v>154</v>
      </c>
      <c r="F11" s="28">
        <f t="shared" si="16"/>
        <v>107</v>
      </c>
      <c r="G11" s="28">
        <f t="shared" si="16"/>
        <v>85</v>
      </c>
      <c r="H11" s="28">
        <f t="shared" si="16"/>
        <v>33</v>
      </c>
      <c r="I11" s="28">
        <f t="shared" si="16"/>
        <v>16</v>
      </c>
      <c r="J11" s="28">
        <f t="shared" si="16"/>
        <v>6</v>
      </c>
      <c r="K11" s="28">
        <f t="shared" si="16"/>
        <v>12</v>
      </c>
      <c r="L11" s="28">
        <f t="shared" si="16"/>
        <v>6</v>
      </c>
      <c r="M11" s="28">
        <f t="shared" si="16"/>
        <v>20</v>
      </c>
      <c r="N11" s="28">
        <f t="shared" si="16"/>
        <v>408</v>
      </c>
      <c r="O11" s="196">
        <f t="shared" si="5"/>
        <v>131003.64548482891</v>
      </c>
      <c r="P11" s="28">
        <f t="shared" si="5"/>
        <v>847</v>
      </c>
      <c r="Q11" s="28">
        <f t="shared" ref="Q11:AA11" si="17">Q146</f>
        <v>77</v>
      </c>
      <c r="R11" s="28">
        <f t="shared" si="17"/>
        <v>152</v>
      </c>
      <c r="S11" s="28">
        <f t="shared" si="17"/>
        <v>109</v>
      </c>
      <c r="T11" s="28">
        <f t="shared" si="17"/>
        <v>50</v>
      </c>
      <c r="U11" s="28">
        <f t="shared" si="17"/>
        <v>29</v>
      </c>
      <c r="V11" s="28">
        <f t="shared" si="17"/>
        <v>16</v>
      </c>
      <c r="W11" s="28">
        <f t="shared" si="17"/>
        <v>16</v>
      </c>
      <c r="X11" s="28">
        <f t="shared" si="17"/>
        <v>12</v>
      </c>
      <c r="Y11" s="28">
        <f t="shared" si="17"/>
        <v>9</v>
      </c>
      <c r="Z11" s="28">
        <f t="shared" si="17"/>
        <v>16</v>
      </c>
      <c r="AA11" s="28">
        <f t="shared" si="17"/>
        <v>361</v>
      </c>
      <c r="AB11" s="196">
        <f t="shared" si="7"/>
        <v>53593.296824544806</v>
      </c>
    </row>
    <row r="12" spans="1:28" ht="15" customHeight="1" x14ac:dyDescent="0.15">
      <c r="A12" s="13"/>
      <c r="B12" s="14" t="s">
        <v>3</v>
      </c>
      <c r="C12" s="132"/>
      <c r="D12" s="38">
        <f>IF(SUM(E12:N12)&gt;100,"－",SUM(E12:N12))</f>
        <v>100</v>
      </c>
      <c r="E12" s="38">
        <f t="shared" ref="E12:N12" si="18">E146/$D11*100</f>
        <v>18.181818181818183</v>
      </c>
      <c r="F12" s="38">
        <f t="shared" si="18"/>
        <v>12.632821723730814</v>
      </c>
      <c r="G12" s="38">
        <f t="shared" si="18"/>
        <v>10.035419126328216</v>
      </c>
      <c r="H12" s="38">
        <f t="shared" si="18"/>
        <v>3.8961038961038961</v>
      </c>
      <c r="I12" s="38">
        <f t="shared" si="18"/>
        <v>1.8890200708382525</v>
      </c>
      <c r="J12" s="38">
        <f t="shared" si="18"/>
        <v>0.70838252656434475</v>
      </c>
      <c r="K12" s="38">
        <f t="shared" si="18"/>
        <v>1.4167650531286895</v>
      </c>
      <c r="L12" s="38">
        <f t="shared" si="18"/>
        <v>0.70838252656434475</v>
      </c>
      <c r="M12" s="38">
        <f t="shared" si="18"/>
        <v>2.3612750885478158</v>
      </c>
      <c r="N12" s="38">
        <f t="shared" si="18"/>
        <v>48.170011806375442</v>
      </c>
      <c r="O12" s="197" t="s">
        <v>91</v>
      </c>
      <c r="P12" s="38">
        <f>IF(SUM(Q12:AA12)&gt;100,"－",SUM(Q12:AA12))</f>
        <v>100</v>
      </c>
      <c r="Q12" s="38">
        <f t="shared" ref="Q12:AA12" si="19">Q146/$P11*100</f>
        <v>9.0909090909090917</v>
      </c>
      <c r="R12" s="38">
        <f t="shared" si="19"/>
        <v>17.945690672963398</v>
      </c>
      <c r="S12" s="38">
        <f t="shared" si="19"/>
        <v>12.868949232585598</v>
      </c>
      <c r="T12" s="38">
        <f t="shared" si="19"/>
        <v>5.9031877213695401</v>
      </c>
      <c r="U12" s="38">
        <f t="shared" si="19"/>
        <v>3.4238488783943333</v>
      </c>
      <c r="V12" s="38">
        <f t="shared" si="19"/>
        <v>1.8890200708382525</v>
      </c>
      <c r="W12" s="38">
        <f t="shared" si="19"/>
        <v>1.8890200708382525</v>
      </c>
      <c r="X12" s="38">
        <f t="shared" si="19"/>
        <v>1.4167650531286895</v>
      </c>
      <c r="Y12" s="38">
        <f t="shared" si="19"/>
        <v>1.0625737898465171</v>
      </c>
      <c r="Z12" s="38">
        <f t="shared" si="19"/>
        <v>1.8890200708382525</v>
      </c>
      <c r="AA12" s="38">
        <f t="shared" si="19"/>
        <v>42.621015348288076</v>
      </c>
      <c r="AB12" s="197" t="s">
        <v>91</v>
      </c>
    </row>
    <row r="13" spans="1:28" ht="15" customHeight="1" x14ac:dyDescent="0.15">
      <c r="A13" s="13"/>
      <c r="B13" s="14" t="s">
        <v>4</v>
      </c>
      <c r="C13" s="131" t="s">
        <v>373</v>
      </c>
      <c r="D13" s="28">
        <f t="shared" ref="D13:D18" si="20">D148</f>
        <v>88</v>
      </c>
      <c r="E13" s="15">
        <f t="shared" ref="E13:N13" si="21">IF($D13=0,0,E148/$D13*100)</f>
        <v>1.1363636363636365</v>
      </c>
      <c r="F13" s="15">
        <f t="shared" si="21"/>
        <v>5.6818181818181817</v>
      </c>
      <c r="G13" s="15">
        <f t="shared" si="21"/>
        <v>4.5454545454545459</v>
      </c>
      <c r="H13" s="15">
        <f t="shared" si="21"/>
        <v>3.4090909090909087</v>
      </c>
      <c r="I13" s="15">
        <f t="shared" si="21"/>
        <v>1.1363636363636365</v>
      </c>
      <c r="J13" s="15">
        <f t="shared" si="21"/>
        <v>2.2727272727272729</v>
      </c>
      <c r="K13" s="15">
        <f t="shared" si="21"/>
        <v>3.4090909090909087</v>
      </c>
      <c r="L13" s="15">
        <f t="shared" si="21"/>
        <v>2.2727272727272729</v>
      </c>
      <c r="M13" s="15">
        <f t="shared" si="21"/>
        <v>10.227272727272728</v>
      </c>
      <c r="N13" s="15">
        <f t="shared" si="21"/>
        <v>65.909090909090907</v>
      </c>
      <c r="O13" s="196">
        <f t="shared" ref="O13:P18" si="22">O148</f>
        <v>266301.57037037035</v>
      </c>
      <c r="P13" s="28">
        <f t="shared" si="22"/>
        <v>88</v>
      </c>
      <c r="Q13" s="15">
        <f t="shared" ref="Q13:AA13" si="23">IF($P13=0,0,Q148/$P13*100)</f>
        <v>0</v>
      </c>
      <c r="R13" s="15">
        <f t="shared" si="23"/>
        <v>0</v>
      </c>
      <c r="S13" s="15">
        <f t="shared" si="23"/>
        <v>5.6818181818181817</v>
      </c>
      <c r="T13" s="15">
        <f t="shared" si="23"/>
        <v>6.8181818181818175</v>
      </c>
      <c r="U13" s="15">
        <f t="shared" si="23"/>
        <v>3.4090909090909087</v>
      </c>
      <c r="V13" s="15">
        <f t="shared" si="23"/>
        <v>2.2727272727272729</v>
      </c>
      <c r="W13" s="15">
        <f t="shared" si="23"/>
        <v>5.6818181818181817</v>
      </c>
      <c r="X13" s="15">
        <f t="shared" si="23"/>
        <v>1.1363636363636365</v>
      </c>
      <c r="Y13" s="15">
        <f t="shared" si="23"/>
        <v>4.5454545454545459</v>
      </c>
      <c r="Z13" s="15">
        <f t="shared" si="23"/>
        <v>7.9545454545454541</v>
      </c>
      <c r="AA13" s="15">
        <f t="shared" si="23"/>
        <v>62.5</v>
      </c>
      <c r="AB13" s="196">
        <f t="shared" ref="AB13:AB18" si="24">AB148</f>
        <v>143086.70033670033</v>
      </c>
    </row>
    <row r="14" spans="1:28" ht="15" customHeight="1" x14ac:dyDescent="0.15">
      <c r="A14" s="13"/>
      <c r="B14" s="14"/>
      <c r="C14" s="131" t="s">
        <v>372</v>
      </c>
      <c r="D14" s="28">
        <f t="shared" si="20"/>
        <v>104</v>
      </c>
      <c r="E14" s="15">
        <f t="shared" ref="E14:N14" si="25">IF($D14=0,0,E149/$D14*100)</f>
        <v>5.7692307692307692</v>
      </c>
      <c r="F14" s="15">
        <f t="shared" si="25"/>
        <v>9.6153846153846168</v>
      </c>
      <c r="G14" s="15">
        <f t="shared" si="25"/>
        <v>17.307692307692307</v>
      </c>
      <c r="H14" s="15">
        <f t="shared" si="25"/>
        <v>5.7692307692307692</v>
      </c>
      <c r="I14" s="15">
        <f t="shared" si="25"/>
        <v>2.8846153846153846</v>
      </c>
      <c r="J14" s="15">
        <f t="shared" si="25"/>
        <v>1.9230769230769231</v>
      </c>
      <c r="K14" s="15">
        <f t="shared" si="25"/>
        <v>0.96153846153846156</v>
      </c>
      <c r="L14" s="15">
        <f t="shared" si="25"/>
        <v>0</v>
      </c>
      <c r="M14" s="15">
        <f t="shared" si="25"/>
        <v>2.8846153846153846</v>
      </c>
      <c r="N14" s="15">
        <f t="shared" si="25"/>
        <v>52.884615384615387</v>
      </c>
      <c r="O14" s="196">
        <f t="shared" si="22"/>
        <v>142288.407191448</v>
      </c>
      <c r="P14" s="28">
        <f t="shared" si="22"/>
        <v>104</v>
      </c>
      <c r="Q14" s="15">
        <f t="shared" ref="Q14:AA14" si="26">IF($P14=0,0,Q149/$P14*100)</f>
        <v>0.96153846153846156</v>
      </c>
      <c r="R14" s="15">
        <f t="shared" si="26"/>
        <v>15.384615384615385</v>
      </c>
      <c r="S14" s="15">
        <f t="shared" si="26"/>
        <v>6.7307692307692308</v>
      </c>
      <c r="T14" s="15">
        <f t="shared" si="26"/>
        <v>12.5</v>
      </c>
      <c r="U14" s="15">
        <f t="shared" si="26"/>
        <v>4.8076923076923084</v>
      </c>
      <c r="V14" s="15">
        <f t="shared" si="26"/>
        <v>5.7692307692307692</v>
      </c>
      <c r="W14" s="15">
        <f t="shared" si="26"/>
        <v>0.96153846153846156</v>
      </c>
      <c r="X14" s="15">
        <f t="shared" si="26"/>
        <v>1.9230769230769231</v>
      </c>
      <c r="Y14" s="15">
        <f t="shared" si="26"/>
        <v>1.9230769230769231</v>
      </c>
      <c r="Z14" s="15">
        <f t="shared" si="26"/>
        <v>1.9230769230769231</v>
      </c>
      <c r="AA14" s="15">
        <f t="shared" si="26"/>
        <v>47.115384615384613</v>
      </c>
      <c r="AB14" s="196">
        <f t="shared" si="24"/>
        <v>63055.178932178933</v>
      </c>
    </row>
    <row r="15" spans="1:28" ht="15" customHeight="1" x14ac:dyDescent="0.15">
      <c r="A15" s="13"/>
      <c r="B15" s="14"/>
      <c r="C15" s="131" t="s">
        <v>371</v>
      </c>
      <c r="D15" s="28">
        <f t="shared" si="20"/>
        <v>81</v>
      </c>
      <c r="E15" s="15">
        <f t="shared" ref="E15:N15" si="27">IF($D15=0,0,E150/$D15*100)</f>
        <v>1.2345679012345678</v>
      </c>
      <c r="F15" s="15">
        <f t="shared" si="27"/>
        <v>24.691358024691358</v>
      </c>
      <c r="G15" s="15">
        <f t="shared" si="27"/>
        <v>11.111111111111111</v>
      </c>
      <c r="H15" s="15">
        <f t="shared" si="27"/>
        <v>6.1728395061728394</v>
      </c>
      <c r="I15" s="15">
        <f t="shared" si="27"/>
        <v>2.4691358024691357</v>
      </c>
      <c r="J15" s="15">
        <f t="shared" si="27"/>
        <v>1.2345679012345678</v>
      </c>
      <c r="K15" s="15">
        <f t="shared" si="27"/>
        <v>4.9382716049382713</v>
      </c>
      <c r="L15" s="15">
        <f t="shared" si="27"/>
        <v>1.2345679012345678</v>
      </c>
      <c r="M15" s="15">
        <f t="shared" si="27"/>
        <v>2.4691358024691357</v>
      </c>
      <c r="N15" s="15">
        <f t="shared" si="27"/>
        <v>44.444444444444443</v>
      </c>
      <c r="O15" s="196">
        <f t="shared" si="22"/>
        <v>149224.32592592595</v>
      </c>
      <c r="P15" s="28">
        <f t="shared" si="22"/>
        <v>81</v>
      </c>
      <c r="Q15" s="15">
        <f t="shared" ref="Q15:AA15" si="28">IF($P15=0,0,Q150/$P15*100)</f>
        <v>1.2345679012345678</v>
      </c>
      <c r="R15" s="15">
        <f t="shared" si="28"/>
        <v>6.1728395061728394</v>
      </c>
      <c r="S15" s="15">
        <f t="shared" si="28"/>
        <v>28.39506172839506</v>
      </c>
      <c r="T15" s="15">
        <f t="shared" si="28"/>
        <v>8.6419753086419746</v>
      </c>
      <c r="U15" s="15">
        <f t="shared" si="28"/>
        <v>6.1728395061728394</v>
      </c>
      <c r="V15" s="15">
        <f t="shared" si="28"/>
        <v>1.2345679012345678</v>
      </c>
      <c r="W15" s="15">
        <f t="shared" si="28"/>
        <v>3.7037037037037033</v>
      </c>
      <c r="X15" s="15">
        <f t="shared" si="28"/>
        <v>3.7037037037037033</v>
      </c>
      <c r="Y15" s="15">
        <f t="shared" si="28"/>
        <v>0</v>
      </c>
      <c r="Z15" s="15">
        <f t="shared" si="28"/>
        <v>2.4691358024691357</v>
      </c>
      <c r="AA15" s="15">
        <f t="shared" si="28"/>
        <v>38.271604938271601</v>
      </c>
      <c r="AB15" s="196">
        <f t="shared" si="24"/>
        <v>58845.733333333323</v>
      </c>
    </row>
    <row r="16" spans="1:28" ht="15" customHeight="1" x14ac:dyDescent="0.15">
      <c r="A16" s="13"/>
      <c r="B16" s="14"/>
      <c r="C16" s="131" t="s">
        <v>370</v>
      </c>
      <c r="D16" s="28">
        <f t="shared" si="20"/>
        <v>273</v>
      </c>
      <c r="E16" s="15">
        <f t="shared" ref="E16:N16" si="29">IF($D16=0,0,E151/$D16*100)</f>
        <v>2.9304029304029302</v>
      </c>
      <c r="F16" s="15">
        <f t="shared" si="29"/>
        <v>12.820512820512819</v>
      </c>
      <c r="G16" s="15">
        <f t="shared" si="29"/>
        <v>11.355311355311356</v>
      </c>
      <c r="H16" s="15">
        <f t="shared" si="29"/>
        <v>5.1282051282051277</v>
      </c>
      <c r="I16" s="15">
        <f t="shared" si="29"/>
        <v>2.197802197802198</v>
      </c>
      <c r="J16" s="15">
        <f t="shared" si="29"/>
        <v>1.8315018315018317</v>
      </c>
      <c r="K16" s="15">
        <f t="shared" si="29"/>
        <v>2.9304029304029302</v>
      </c>
      <c r="L16" s="15">
        <f t="shared" si="29"/>
        <v>1.098901098901099</v>
      </c>
      <c r="M16" s="15">
        <f t="shared" si="29"/>
        <v>5.1282051282051277</v>
      </c>
      <c r="N16" s="15">
        <f t="shared" si="29"/>
        <v>54.578754578754577</v>
      </c>
      <c r="O16" s="196">
        <f t="shared" si="22"/>
        <v>174808.65911418331</v>
      </c>
      <c r="P16" s="28">
        <f t="shared" si="22"/>
        <v>273</v>
      </c>
      <c r="Q16" s="15">
        <f t="shared" ref="Q16:AA16" si="30">IF($P16=0,0,Q151/$P16*100)</f>
        <v>0.73260073260073255</v>
      </c>
      <c r="R16" s="15">
        <f t="shared" si="30"/>
        <v>7.6923076923076925</v>
      </c>
      <c r="S16" s="15">
        <f t="shared" si="30"/>
        <v>12.820512820512819</v>
      </c>
      <c r="T16" s="15">
        <f t="shared" si="30"/>
        <v>9.5238095238095237</v>
      </c>
      <c r="U16" s="15">
        <f t="shared" si="30"/>
        <v>4.7619047619047619</v>
      </c>
      <c r="V16" s="15">
        <f t="shared" si="30"/>
        <v>3.296703296703297</v>
      </c>
      <c r="W16" s="15">
        <f t="shared" si="30"/>
        <v>3.296703296703297</v>
      </c>
      <c r="X16" s="15">
        <f t="shared" si="30"/>
        <v>2.197802197802198</v>
      </c>
      <c r="Y16" s="15">
        <f t="shared" si="30"/>
        <v>2.197802197802198</v>
      </c>
      <c r="Z16" s="15">
        <f t="shared" si="30"/>
        <v>4.0293040293040292</v>
      </c>
      <c r="AA16" s="15">
        <f t="shared" si="30"/>
        <v>49.450549450549453</v>
      </c>
      <c r="AB16" s="196">
        <f t="shared" si="24"/>
        <v>80667.989993098672</v>
      </c>
    </row>
    <row r="17" spans="1:28" ht="15" customHeight="1" x14ac:dyDescent="0.15">
      <c r="A17" s="13"/>
      <c r="B17" s="14"/>
      <c r="C17" s="129" t="s">
        <v>356</v>
      </c>
      <c r="D17" s="29">
        <f t="shared" si="20"/>
        <v>574</v>
      </c>
      <c r="E17" s="9">
        <f t="shared" ref="E17:N17" si="31">IF($D17=0,0,E152/$D17*100)</f>
        <v>25.435540069686414</v>
      </c>
      <c r="F17" s="9">
        <f t="shared" si="31"/>
        <v>12.543554006968641</v>
      </c>
      <c r="G17" s="9">
        <f t="shared" si="31"/>
        <v>9.4076655052264808</v>
      </c>
      <c r="H17" s="9">
        <f t="shared" si="31"/>
        <v>3.3101045296167246</v>
      </c>
      <c r="I17" s="9">
        <f t="shared" si="31"/>
        <v>1.7421602787456445</v>
      </c>
      <c r="J17" s="9">
        <f t="shared" si="31"/>
        <v>0.17421602787456447</v>
      </c>
      <c r="K17" s="9">
        <f t="shared" si="31"/>
        <v>0.69686411149825789</v>
      </c>
      <c r="L17" s="9">
        <f t="shared" si="31"/>
        <v>0.52264808362369342</v>
      </c>
      <c r="M17" s="9">
        <f t="shared" si="31"/>
        <v>1.0452961672473868</v>
      </c>
      <c r="N17" s="9">
        <f t="shared" si="31"/>
        <v>45.121951219512198</v>
      </c>
      <c r="O17" s="195">
        <f t="shared" si="22"/>
        <v>113759.76710374972</v>
      </c>
      <c r="P17" s="29">
        <f t="shared" si="22"/>
        <v>574</v>
      </c>
      <c r="Q17" s="9">
        <f t="shared" ref="Q17:AA17" si="32">IF($P17=0,0,Q152/$P17*100)</f>
        <v>13.066202090592336</v>
      </c>
      <c r="R17" s="9">
        <f t="shared" si="32"/>
        <v>22.822299651567945</v>
      </c>
      <c r="S17" s="9">
        <f t="shared" si="32"/>
        <v>12.89198606271777</v>
      </c>
      <c r="T17" s="9">
        <f t="shared" si="32"/>
        <v>4.1811846689895473</v>
      </c>
      <c r="U17" s="9">
        <f t="shared" si="32"/>
        <v>2.7874564459930316</v>
      </c>
      <c r="V17" s="9">
        <f t="shared" si="32"/>
        <v>1.2195121951219512</v>
      </c>
      <c r="W17" s="9">
        <f t="shared" si="32"/>
        <v>1.2195121951219512</v>
      </c>
      <c r="X17" s="9">
        <f t="shared" si="32"/>
        <v>1.0452961672473868</v>
      </c>
      <c r="Y17" s="9">
        <f t="shared" si="32"/>
        <v>0.52264808362369342</v>
      </c>
      <c r="Z17" s="9">
        <f t="shared" si="32"/>
        <v>0.87108013937282225</v>
      </c>
      <c r="AA17" s="9">
        <f t="shared" si="32"/>
        <v>39.372822299651567</v>
      </c>
      <c r="AB17" s="195">
        <f t="shared" si="24"/>
        <v>42856.780568049304</v>
      </c>
    </row>
    <row r="18" spans="1:28" ht="15" customHeight="1" x14ac:dyDescent="0.15">
      <c r="A18" s="13"/>
      <c r="B18" s="281" t="s">
        <v>5</v>
      </c>
      <c r="C18" s="53" t="s">
        <v>90</v>
      </c>
      <c r="D18" s="28">
        <f t="shared" si="20"/>
        <v>994</v>
      </c>
      <c r="E18" s="28">
        <f t="shared" ref="E18:N18" si="33">E153</f>
        <v>49</v>
      </c>
      <c r="F18" s="28">
        <f t="shared" si="33"/>
        <v>78</v>
      </c>
      <c r="G18" s="28">
        <f t="shared" si="33"/>
        <v>125</v>
      </c>
      <c r="H18" s="28">
        <f t="shared" si="33"/>
        <v>103</v>
      </c>
      <c r="I18" s="28">
        <f t="shared" si="33"/>
        <v>68</v>
      </c>
      <c r="J18" s="28">
        <f t="shared" si="33"/>
        <v>45</v>
      </c>
      <c r="K18" s="28">
        <f t="shared" si="33"/>
        <v>33</v>
      </c>
      <c r="L18" s="28">
        <f t="shared" si="33"/>
        <v>6</v>
      </c>
      <c r="M18" s="28">
        <f t="shared" si="33"/>
        <v>10</v>
      </c>
      <c r="N18" s="28">
        <f t="shared" si="33"/>
        <v>477</v>
      </c>
      <c r="O18" s="196">
        <f t="shared" si="22"/>
        <v>152001.28970556631</v>
      </c>
      <c r="P18" s="28">
        <f t="shared" si="22"/>
        <v>994</v>
      </c>
      <c r="Q18" s="28">
        <f t="shared" ref="Q18:AA18" si="34">Q153</f>
        <v>15</v>
      </c>
      <c r="R18" s="28">
        <f t="shared" si="34"/>
        <v>64</v>
      </c>
      <c r="S18" s="28">
        <f t="shared" si="34"/>
        <v>130</v>
      </c>
      <c r="T18" s="28">
        <f t="shared" si="34"/>
        <v>135</v>
      </c>
      <c r="U18" s="28">
        <f t="shared" si="34"/>
        <v>98</v>
      </c>
      <c r="V18" s="28">
        <f t="shared" si="34"/>
        <v>49</v>
      </c>
      <c r="W18" s="28">
        <f t="shared" si="34"/>
        <v>42</v>
      </c>
      <c r="X18" s="28">
        <f t="shared" si="34"/>
        <v>26</v>
      </c>
      <c r="Y18" s="28">
        <f t="shared" si="34"/>
        <v>3</v>
      </c>
      <c r="Z18" s="28">
        <f t="shared" si="34"/>
        <v>10</v>
      </c>
      <c r="AA18" s="28">
        <f t="shared" si="34"/>
        <v>422</v>
      </c>
      <c r="AB18" s="196">
        <f t="shared" si="24"/>
        <v>63025.445415695416</v>
      </c>
    </row>
    <row r="19" spans="1:28" ht="15" customHeight="1" x14ac:dyDescent="0.15">
      <c r="A19" s="13"/>
      <c r="B19" s="282"/>
      <c r="C19" s="132"/>
      <c r="D19" s="38">
        <f>IF(SUM(E19:N19)&gt;100,"－",SUM(E19:N19))</f>
        <v>100</v>
      </c>
      <c r="E19" s="38">
        <f t="shared" ref="E19:N19" si="35">E153/$D18*100</f>
        <v>4.929577464788732</v>
      </c>
      <c r="F19" s="38">
        <f t="shared" si="35"/>
        <v>7.8470824949698192</v>
      </c>
      <c r="G19" s="38">
        <f t="shared" si="35"/>
        <v>12.575452716297786</v>
      </c>
      <c r="H19" s="38">
        <f t="shared" si="35"/>
        <v>10.362173038229376</v>
      </c>
      <c r="I19" s="38">
        <f t="shared" si="35"/>
        <v>6.8410462776659964</v>
      </c>
      <c r="J19" s="38">
        <f t="shared" si="35"/>
        <v>4.5271629778672029</v>
      </c>
      <c r="K19" s="38">
        <f t="shared" si="35"/>
        <v>3.3199195171026159</v>
      </c>
      <c r="L19" s="38">
        <f t="shared" si="35"/>
        <v>0.60362173038229372</v>
      </c>
      <c r="M19" s="38">
        <f t="shared" si="35"/>
        <v>1.0060362173038229</v>
      </c>
      <c r="N19" s="38">
        <f t="shared" si="35"/>
        <v>47.987927565392354</v>
      </c>
      <c r="O19" s="197" t="s">
        <v>91</v>
      </c>
      <c r="P19" s="38">
        <f>IF(SUM(Q19:AA19)&gt;100,"－",SUM(Q19:AA19))</f>
        <v>100</v>
      </c>
      <c r="Q19" s="38">
        <f t="shared" ref="Q19:AA19" si="36">Q153/$P18*100</f>
        <v>1.5090543259557343</v>
      </c>
      <c r="R19" s="38">
        <f t="shared" si="36"/>
        <v>6.4386317907444672</v>
      </c>
      <c r="S19" s="38">
        <f t="shared" si="36"/>
        <v>13.078470824949697</v>
      </c>
      <c r="T19" s="38">
        <f t="shared" si="36"/>
        <v>13.58148893360161</v>
      </c>
      <c r="U19" s="38">
        <f t="shared" si="36"/>
        <v>9.8591549295774641</v>
      </c>
      <c r="V19" s="38">
        <f t="shared" si="36"/>
        <v>4.929577464788732</v>
      </c>
      <c r="W19" s="38">
        <f t="shared" si="36"/>
        <v>4.225352112676056</v>
      </c>
      <c r="X19" s="38">
        <f t="shared" si="36"/>
        <v>2.6156941649899399</v>
      </c>
      <c r="Y19" s="38">
        <f t="shared" si="36"/>
        <v>0.30181086519114686</v>
      </c>
      <c r="Z19" s="38">
        <f t="shared" si="36"/>
        <v>1.0060362173038229</v>
      </c>
      <c r="AA19" s="38">
        <f t="shared" si="36"/>
        <v>42.454728370221332</v>
      </c>
      <c r="AB19" s="197" t="s">
        <v>91</v>
      </c>
    </row>
    <row r="20" spans="1:28" ht="15" customHeight="1" x14ac:dyDescent="0.15">
      <c r="A20" s="13"/>
      <c r="B20" s="282"/>
      <c r="C20" s="131" t="s">
        <v>373</v>
      </c>
      <c r="D20" s="28">
        <f t="shared" ref="D20:D25" si="37">D155</f>
        <v>246</v>
      </c>
      <c r="E20" s="15">
        <f t="shared" ref="E20:N20" si="38">IF($D20=0,0,E155/$D20*100)</f>
        <v>2.0325203252032518</v>
      </c>
      <c r="F20" s="15">
        <f t="shared" si="38"/>
        <v>2.0325203252032518</v>
      </c>
      <c r="G20" s="15">
        <f t="shared" si="38"/>
        <v>5.2845528455284558</v>
      </c>
      <c r="H20" s="15">
        <f t="shared" si="38"/>
        <v>6.9105691056910574</v>
      </c>
      <c r="I20" s="15">
        <f t="shared" si="38"/>
        <v>10.975609756097562</v>
      </c>
      <c r="J20" s="15">
        <f t="shared" si="38"/>
        <v>9.7560975609756095</v>
      </c>
      <c r="K20" s="15">
        <f t="shared" si="38"/>
        <v>6.9105691056910574</v>
      </c>
      <c r="L20" s="15">
        <f t="shared" si="38"/>
        <v>1.2195121951219512</v>
      </c>
      <c r="M20" s="15">
        <f t="shared" si="38"/>
        <v>4.0650406504065035</v>
      </c>
      <c r="N20" s="15">
        <f t="shared" si="38"/>
        <v>50.813008130081307</v>
      </c>
      <c r="O20" s="196">
        <f t="shared" ref="O20:P25" si="39">O155</f>
        <v>199771.00826446281</v>
      </c>
      <c r="P20" s="28">
        <f t="shared" si="39"/>
        <v>246</v>
      </c>
      <c r="Q20" s="15">
        <f t="shared" ref="Q20:AA20" si="40">IF($P20=0,0,Q155/$P20*100)</f>
        <v>0.81300813008130091</v>
      </c>
      <c r="R20" s="15">
        <f t="shared" si="40"/>
        <v>0.81300813008130091</v>
      </c>
      <c r="S20" s="15">
        <f t="shared" si="40"/>
        <v>4.4715447154471546</v>
      </c>
      <c r="T20" s="15">
        <f t="shared" si="40"/>
        <v>6.5040650406504072</v>
      </c>
      <c r="U20" s="15">
        <f t="shared" si="40"/>
        <v>11.38211382113821</v>
      </c>
      <c r="V20" s="15">
        <f t="shared" si="40"/>
        <v>8.1300813008130071</v>
      </c>
      <c r="W20" s="15">
        <f t="shared" si="40"/>
        <v>9.7560975609756095</v>
      </c>
      <c r="X20" s="15">
        <f t="shared" si="40"/>
        <v>6.0975609756097562</v>
      </c>
      <c r="Y20" s="15">
        <f t="shared" si="40"/>
        <v>0.81300813008130091</v>
      </c>
      <c r="Z20" s="15">
        <f t="shared" si="40"/>
        <v>4.0650406504065035</v>
      </c>
      <c r="AA20" s="15">
        <f t="shared" si="40"/>
        <v>47.154471544715449</v>
      </c>
      <c r="AB20" s="196">
        <f t="shared" ref="AB20:AB25" si="41">AB155</f>
        <v>97212.192307692312</v>
      </c>
    </row>
    <row r="21" spans="1:28" ht="15" customHeight="1" x14ac:dyDescent="0.15">
      <c r="A21" s="13"/>
      <c r="B21" s="282"/>
      <c r="C21" s="131" t="s">
        <v>372</v>
      </c>
      <c r="D21" s="28">
        <f t="shared" si="37"/>
        <v>69</v>
      </c>
      <c r="E21" s="15">
        <f t="shared" ref="E21:N21" si="42">IF($D21=0,0,E156/$D21*100)</f>
        <v>0</v>
      </c>
      <c r="F21" s="15">
        <f t="shared" si="42"/>
        <v>5.7971014492753623</v>
      </c>
      <c r="G21" s="15">
        <f t="shared" si="42"/>
        <v>14.492753623188406</v>
      </c>
      <c r="H21" s="15">
        <f t="shared" si="42"/>
        <v>13.043478260869565</v>
      </c>
      <c r="I21" s="15">
        <f t="shared" si="42"/>
        <v>7.2463768115942031</v>
      </c>
      <c r="J21" s="15">
        <f t="shared" si="42"/>
        <v>2.8985507246376812</v>
      </c>
      <c r="K21" s="15">
        <f t="shared" si="42"/>
        <v>2.8985507246376812</v>
      </c>
      <c r="L21" s="15">
        <f t="shared" si="42"/>
        <v>1.4492753623188406</v>
      </c>
      <c r="M21" s="15">
        <f t="shared" si="42"/>
        <v>0</v>
      </c>
      <c r="N21" s="15">
        <f t="shared" si="42"/>
        <v>52.173913043478258</v>
      </c>
      <c r="O21" s="196">
        <f t="shared" si="39"/>
        <v>152490.18181818182</v>
      </c>
      <c r="P21" s="28">
        <f t="shared" si="39"/>
        <v>69</v>
      </c>
      <c r="Q21" s="15">
        <f t="shared" ref="Q21:AA21" si="43">IF($P21=0,0,Q156/$P21*100)</f>
        <v>0</v>
      </c>
      <c r="R21" s="15">
        <f t="shared" si="43"/>
        <v>8.695652173913043</v>
      </c>
      <c r="S21" s="15">
        <f t="shared" si="43"/>
        <v>7.2463768115942031</v>
      </c>
      <c r="T21" s="15">
        <f t="shared" si="43"/>
        <v>20.289855072463769</v>
      </c>
      <c r="U21" s="15">
        <f t="shared" si="43"/>
        <v>10.144927536231885</v>
      </c>
      <c r="V21" s="15">
        <f t="shared" si="43"/>
        <v>2.8985507246376812</v>
      </c>
      <c r="W21" s="15">
        <f t="shared" si="43"/>
        <v>1.4492753623188406</v>
      </c>
      <c r="X21" s="15">
        <f t="shared" si="43"/>
        <v>2.8985507246376812</v>
      </c>
      <c r="Y21" s="15">
        <f t="shared" si="43"/>
        <v>1.4492753623188406</v>
      </c>
      <c r="Z21" s="15">
        <f t="shared" si="43"/>
        <v>0</v>
      </c>
      <c r="AA21" s="15">
        <f t="shared" si="43"/>
        <v>44.927536231884055</v>
      </c>
      <c r="AB21" s="196">
        <f t="shared" si="41"/>
        <v>58889.473684210527</v>
      </c>
    </row>
    <row r="22" spans="1:28" ht="15" customHeight="1" x14ac:dyDescent="0.15">
      <c r="A22" s="13"/>
      <c r="B22" s="282"/>
      <c r="C22" s="131" t="s">
        <v>371</v>
      </c>
      <c r="D22" s="28">
        <f t="shared" si="37"/>
        <v>169</v>
      </c>
      <c r="E22" s="15">
        <f t="shared" ref="E22:N22" si="44">IF($D22=0,0,E157/$D22*100)</f>
        <v>1.7751479289940828</v>
      </c>
      <c r="F22" s="15">
        <f t="shared" si="44"/>
        <v>5.9171597633136095</v>
      </c>
      <c r="G22" s="15">
        <f t="shared" si="44"/>
        <v>10.650887573964498</v>
      </c>
      <c r="H22" s="15">
        <f t="shared" si="44"/>
        <v>10.059171597633137</v>
      </c>
      <c r="I22" s="15">
        <f t="shared" si="44"/>
        <v>5.3254437869822491</v>
      </c>
      <c r="J22" s="15">
        <f t="shared" si="44"/>
        <v>6.5088757396449708</v>
      </c>
      <c r="K22" s="15">
        <f t="shared" si="44"/>
        <v>2.9585798816568047</v>
      </c>
      <c r="L22" s="15">
        <f t="shared" si="44"/>
        <v>0</v>
      </c>
      <c r="M22" s="15">
        <f t="shared" si="44"/>
        <v>0</v>
      </c>
      <c r="N22" s="15">
        <f t="shared" si="44"/>
        <v>56.80473372781065</v>
      </c>
      <c r="O22" s="196">
        <f t="shared" si="39"/>
        <v>149931.39421613395</v>
      </c>
      <c r="P22" s="28">
        <f t="shared" si="39"/>
        <v>169</v>
      </c>
      <c r="Q22" s="15">
        <f t="shared" ref="Q22:AA22" si="45">IF($P22=0,0,Q157/$P22*100)</f>
        <v>0</v>
      </c>
      <c r="R22" s="15">
        <f t="shared" si="45"/>
        <v>1.1834319526627219</v>
      </c>
      <c r="S22" s="15">
        <f t="shared" si="45"/>
        <v>13.017751479289942</v>
      </c>
      <c r="T22" s="15">
        <f t="shared" si="45"/>
        <v>13.017751479289942</v>
      </c>
      <c r="U22" s="15">
        <f t="shared" si="45"/>
        <v>8.2840236686390547</v>
      </c>
      <c r="V22" s="15">
        <f t="shared" si="45"/>
        <v>7.6923076923076925</v>
      </c>
      <c r="W22" s="15">
        <f t="shared" si="45"/>
        <v>4.7337278106508878</v>
      </c>
      <c r="X22" s="15">
        <f t="shared" si="45"/>
        <v>0.59171597633136097</v>
      </c>
      <c r="Y22" s="15">
        <f t="shared" si="45"/>
        <v>0</v>
      </c>
      <c r="Z22" s="15">
        <f t="shared" si="45"/>
        <v>0</v>
      </c>
      <c r="AA22" s="15">
        <f t="shared" si="45"/>
        <v>51.479289940828401</v>
      </c>
      <c r="AB22" s="196">
        <f t="shared" si="41"/>
        <v>58630.826558265588</v>
      </c>
    </row>
    <row r="23" spans="1:28" ht="15" customHeight="1" x14ac:dyDescent="0.15">
      <c r="A23" s="13"/>
      <c r="B23" s="128"/>
      <c r="C23" s="131" t="s">
        <v>370</v>
      </c>
      <c r="D23" s="28">
        <f t="shared" si="37"/>
        <v>484</v>
      </c>
      <c r="E23" s="15">
        <f t="shared" ref="E23:N23" si="46">IF($D23=0,0,E158/$D23*100)</f>
        <v>1.6528925619834711</v>
      </c>
      <c r="F23" s="15">
        <f t="shared" si="46"/>
        <v>3.9256198347107438</v>
      </c>
      <c r="G23" s="15">
        <f t="shared" si="46"/>
        <v>8.4710743801652892</v>
      </c>
      <c r="H23" s="15">
        <f t="shared" si="46"/>
        <v>8.884297520661157</v>
      </c>
      <c r="I23" s="15">
        <f t="shared" si="46"/>
        <v>8.4710743801652892</v>
      </c>
      <c r="J23" s="15">
        <f t="shared" si="46"/>
        <v>7.6446280991735529</v>
      </c>
      <c r="K23" s="15">
        <f t="shared" si="46"/>
        <v>4.9586776859504136</v>
      </c>
      <c r="L23" s="15">
        <f t="shared" si="46"/>
        <v>0.82644628099173556</v>
      </c>
      <c r="M23" s="15">
        <f t="shared" si="46"/>
        <v>2.0661157024793391</v>
      </c>
      <c r="N23" s="15">
        <f t="shared" si="46"/>
        <v>53.099173553719005</v>
      </c>
      <c r="O23" s="196">
        <f t="shared" si="39"/>
        <v>176869.86686245716</v>
      </c>
      <c r="P23" s="28">
        <f t="shared" si="39"/>
        <v>484</v>
      </c>
      <c r="Q23" s="15">
        <f t="shared" ref="Q23:AA23" si="47">IF($P23=0,0,Q158/$P23*100)</f>
        <v>0.41322314049586778</v>
      </c>
      <c r="R23" s="15">
        <f t="shared" si="47"/>
        <v>2.0661157024793391</v>
      </c>
      <c r="S23" s="15">
        <f t="shared" si="47"/>
        <v>7.8512396694214877</v>
      </c>
      <c r="T23" s="15">
        <f t="shared" si="47"/>
        <v>10.743801652892563</v>
      </c>
      <c r="U23" s="15">
        <f t="shared" si="47"/>
        <v>10.12396694214876</v>
      </c>
      <c r="V23" s="15">
        <f t="shared" si="47"/>
        <v>7.2314049586776852</v>
      </c>
      <c r="W23" s="15">
        <f t="shared" si="47"/>
        <v>6.8181818181818175</v>
      </c>
      <c r="X23" s="15">
        <f t="shared" si="47"/>
        <v>3.71900826446281</v>
      </c>
      <c r="Y23" s="15">
        <f t="shared" si="47"/>
        <v>0.6198347107438017</v>
      </c>
      <c r="Z23" s="15">
        <f t="shared" si="47"/>
        <v>2.0661157024793391</v>
      </c>
      <c r="AA23" s="15">
        <f t="shared" si="47"/>
        <v>48.347107438016529</v>
      </c>
      <c r="AB23" s="196">
        <f t="shared" si="41"/>
        <v>78732.451111111106</v>
      </c>
    </row>
    <row r="24" spans="1:28" ht="15" customHeight="1" x14ac:dyDescent="0.15">
      <c r="A24" s="130"/>
      <c r="B24" s="77"/>
      <c r="C24" s="129" t="s">
        <v>356</v>
      </c>
      <c r="D24" s="29">
        <f t="shared" si="37"/>
        <v>510</v>
      </c>
      <c r="E24" s="9">
        <f t="shared" ref="E24:N24" si="48">IF($D24=0,0,E159/$D24*100)</f>
        <v>8.0392156862745097</v>
      </c>
      <c r="F24" s="9">
        <f t="shared" si="48"/>
        <v>11.568627450980392</v>
      </c>
      <c r="G24" s="9">
        <f t="shared" si="48"/>
        <v>16.470588235294116</v>
      </c>
      <c r="H24" s="9">
        <f t="shared" si="48"/>
        <v>11.76470588235294</v>
      </c>
      <c r="I24" s="9">
        <f t="shared" si="48"/>
        <v>5.2941176470588234</v>
      </c>
      <c r="J24" s="9">
        <f t="shared" si="48"/>
        <v>1.5686274509803921</v>
      </c>
      <c r="K24" s="9">
        <f t="shared" si="48"/>
        <v>1.7647058823529411</v>
      </c>
      <c r="L24" s="9">
        <f t="shared" si="48"/>
        <v>0.39215686274509803</v>
      </c>
      <c r="M24" s="9">
        <f t="shared" si="48"/>
        <v>0</v>
      </c>
      <c r="N24" s="9">
        <f t="shared" si="48"/>
        <v>43.137254901960787</v>
      </c>
      <c r="O24" s="195">
        <f t="shared" si="39"/>
        <v>132535.19655172413</v>
      </c>
      <c r="P24" s="29">
        <f t="shared" si="39"/>
        <v>510</v>
      </c>
      <c r="Q24" s="9">
        <f t="shared" ref="Q24:AA24" si="49">IF($P24=0,0,Q159/$P24*100)</f>
        <v>2.5490196078431371</v>
      </c>
      <c r="R24" s="9">
        <f t="shared" si="49"/>
        <v>10.588235294117647</v>
      </c>
      <c r="S24" s="9">
        <f t="shared" si="49"/>
        <v>18.03921568627451</v>
      </c>
      <c r="T24" s="9">
        <f t="shared" si="49"/>
        <v>16.274509803921568</v>
      </c>
      <c r="U24" s="9">
        <f t="shared" si="49"/>
        <v>9.6078431372549034</v>
      </c>
      <c r="V24" s="9">
        <f t="shared" si="49"/>
        <v>2.7450980392156863</v>
      </c>
      <c r="W24" s="9">
        <f t="shared" si="49"/>
        <v>1.7647058823529411</v>
      </c>
      <c r="X24" s="9">
        <f t="shared" si="49"/>
        <v>1.5686274509803921</v>
      </c>
      <c r="Y24" s="9">
        <f t="shared" si="49"/>
        <v>0</v>
      </c>
      <c r="Z24" s="9">
        <f t="shared" si="49"/>
        <v>0</v>
      </c>
      <c r="AA24" s="9">
        <f t="shared" si="49"/>
        <v>36.86274509803922</v>
      </c>
      <c r="AB24" s="195">
        <f t="shared" si="41"/>
        <v>50830.565217391304</v>
      </c>
    </row>
    <row r="25" spans="1:28" ht="15" customHeight="1" x14ac:dyDescent="0.15">
      <c r="A25" s="10" t="s">
        <v>369</v>
      </c>
      <c r="B25" s="24" t="s">
        <v>7</v>
      </c>
      <c r="C25" s="53" t="s">
        <v>90</v>
      </c>
      <c r="D25" s="8">
        <f t="shared" si="37"/>
        <v>1238</v>
      </c>
      <c r="E25" s="8">
        <f t="shared" ref="E25:N25" si="50">E160</f>
        <v>19</v>
      </c>
      <c r="F25" s="8">
        <f t="shared" si="50"/>
        <v>35</v>
      </c>
      <c r="G25" s="8">
        <f t="shared" si="50"/>
        <v>55</v>
      </c>
      <c r="H25" s="8">
        <f t="shared" si="50"/>
        <v>69</v>
      </c>
      <c r="I25" s="8">
        <f t="shared" si="50"/>
        <v>66</v>
      </c>
      <c r="J25" s="8">
        <f t="shared" si="50"/>
        <v>57</v>
      </c>
      <c r="K25" s="8">
        <f t="shared" si="50"/>
        <v>85</v>
      </c>
      <c r="L25" s="8">
        <f t="shared" si="50"/>
        <v>119</v>
      </c>
      <c r="M25" s="8">
        <f t="shared" si="50"/>
        <v>271</v>
      </c>
      <c r="N25" s="8">
        <f t="shared" si="50"/>
        <v>462</v>
      </c>
      <c r="O25" s="198">
        <f t="shared" si="39"/>
        <v>280838.20772896917</v>
      </c>
      <c r="P25" s="8">
        <f t="shared" si="39"/>
        <v>1238</v>
      </c>
      <c r="Q25" s="8">
        <f t="shared" ref="Q25:AA25" si="51">Q160</f>
        <v>19</v>
      </c>
      <c r="R25" s="8">
        <f t="shared" si="51"/>
        <v>33</v>
      </c>
      <c r="S25" s="8">
        <f t="shared" si="51"/>
        <v>56</v>
      </c>
      <c r="T25" s="8">
        <f t="shared" si="51"/>
        <v>72</v>
      </c>
      <c r="U25" s="8">
        <f t="shared" si="51"/>
        <v>81</v>
      </c>
      <c r="V25" s="8">
        <f t="shared" si="51"/>
        <v>66</v>
      </c>
      <c r="W25" s="8">
        <f t="shared" si="51"/>
        <v>80</v>
      </c>
      <c r="X25" s="8">
        <f t="shared" si="51"/>
        <v>184</v>
      </c>
      <c r="Y25" s="8">
        <f t="shared" si="51"/>
        <v>93</v>
      </c>
      <c r="Z25" s="8">
        <f t="shared" si="51"/>
        <v>159</v>
      </c>
      <c r="AA25" s="8">
        <f t="shared" si="51"/>
        <v>395</v>
      </c>
      <c r="AB25" s="198">
        <f t="shared" si="41"/>
        <v>139686.75363709603</v>
      </c>
    </row>
    <row r="26" spans="1:28" ht="15" customHeight="1" x14ac:dyDescent="0.15">
      <c r="A26" s="13"/>
      <c r="B26" s="25" t="s">
        <v>8</v>
      </c>
      <c r="C26" s="132"/>
      <c r="D26" s="38">
        <f>IF(SUM(E26:N26)&gt;100,"－",SUM(E26:N26))</f>
        <v>100</v>
      </c>
      <c r="E26" s="38">
        <f t="shared" ref="E26:N26" si="52">E160/$D25*100</f>
        <v>1.5347334410339257</v>
      </c>
      <c r="F26" s="38">
        <f t="shared" si="52"/>
        <v>2.8271405492730208</v>
      </c>
      <c r="G26" s="38">
        <f t="shared" si="52"/>
        <v>4.4426494345718899</v>
      </c>
      <c r="H26" s="38">
        <f t="shared" si="52"/>
        <v>5.5735056542810986</v>
      </c>
      <c r="I26" s="38">
        <f t="shared" si="52"/>
        <v>5.3311793214862675</v>
      </c>
      <c r="J26" s="38">
        <f t="shared" si="52"/>
        <v>4.604200323101777</v>
      </c>
      <c r="K26" s="38">
        <f t="shared" si="52"/>
        <v>6.8659127625201934</v>
      </c>
      <c r="L26" s="38">
        <f t="shared" si="52"/>
        <v>9.6122778675282703</v>
      </c>
      <c r="M26" s="38">
        <f t="shared" si="52"/>
        <v>21.890145395799678</v>
      </c>
      <c r="N26" s="38">
        <f t="shared" si="52"/>
        <v>37.318255250403872</v>
      </c>
      <c r="O26" s="197" t="s">
        <v>91</v>
      </c>
      <c r="P26" s="38">
        <f>IF(SUM(Q26:AA26)&gt;100,"－",SUM(Q26:AA26))</f>
        <v>100</v>
      </c>
      <c r="Q26" s="38">
        <f t="shared" ref="Q26:AA26" si="53">Q160/$P25*100</f>
        <v>1.5347334410339257</v>
      </c>
      <c r="R26" s="38">
        <f t="shared" si="53"/>
        <v>2.6655896607431337</v>
      </c>
      <c r="S26" s="38">
        <f t="shared" si="53"/>
        <v>4.523424878836833</v>
      </c>
      <c r="T26" s="38">
        <f t="shared" si="53"/>
        <v>5.8158319870759287</v>
      </c>
      <c r="U26" s="38">
        <f t="shared" si="53"/>
        <v>6.5428109854604202</v>
      </c>
      <c r="V26" s="38">
        <f t="shared" si="53"/>
        <v>5.3311793214862675</v>
      </c>
      <c r="W26" s="38">
        <f t="shared" si="53"/>
        <v>6.4620355411954762</v>
      </c>
      <c r="X26" s="38">
        <f t="shared" si="53"/>
        <v>14.862681744749596</v>
      </c>
      <c r="Y26" s="38">
        <f t="shared" si="53"/>
        <v>7.5121163166397418</v>
      </c>
      <c r="Z26" s="38">
        <f t="shared" si="53"/>
        <v>12.84329563812601</v>
      </c>
      <c r="AA26" s="38">
        <f t="shared" si="53"/>
        <v>31.906300484652668</v>
      </c>
      <c r="AB26" s="197" t="s">
        <v>91</v>
      </c>
    </row>
    <row r="27" spans="1:28" ht="15" customHeight="1" x14ac:dyDescent="0.15">
      <c r="A27" s="13"/>
      <c r="B27" s="25" t="s">
        <v>9</v>
      </c>
      <c r="C27" s="131" t="s">
        <v>368</v>
      </c>
      <c r="D27" s="28">
        <f>D162</f>
        <v>488</v>
      </c>
      <c r="E27" s="15">
        <f t="shared" ref="E27:N27" si="54">IF($D27=0,0,E162/$D27*100)</f>
        <v>0</v>
      </c>
      <c r="F27" s="15">
        <f t="shared" si="54"/>
        <v>0.61475409836065575</v>
      </c>
      <c r="G27" s="15">
        <f t="shared" si="54"/>
        <v>1.2295081967213115</v>
      </c>
      <c r="H27" s="15">
        <f t="shared" si="54"/>
        <v>2.6639344262295079</v>
      </c>
      <c r="I27" s="15">
        <f t="shared" si="54"/>
        <v>4.3032786885245899</v>
      </c>
      <c r="J27" s="15">
        <f t="shared" si="54"/>
        <v>4.3032786885245899</v>
      </c>
      <c r="K27" s="15">
        <f t="shared" si="54"/>
        <v>5.942622950819672</v>
      </c>
      <c r="L27" s="15">
        <f t="shared" si="54"/>
        <v>12.090163934426229</v>
      </c>
      <c r="M27" s="15">
        <f t="shared" si="54"/>
        <v>34.631147540983612</v>
      </c>
      <c r="N27" s="15">
        <f t="shared" si="54"/>
        <v>34.221311475409841</v>
      </c>
      <c r="O27" s="196">
        <f t="shared" ref="O27:P31" si="55">O162</f>
        <v>350178.06267121591</v>
      </c>
      <c r="P27" s="28">
        <f t="shared" si="55"/>
        <v>488</v>
      </c>
      <c r="Q27" s="15">
        <f t="shared" ref="Q27:AA27" si="56">IF($P27=0,0,Q162/$P27*100)</f>
        <v>0.20491803278688525</v>
      </c>
      <c r="R27" s="15">
        <f t="shared" si="56"/>
        <v>0.4098360655737705</v>
      </c>
      <c r="S27" s="15">
        <f t="shared" si="56"/>
        <v>1.4344262295081966</v>
      </c>
      <c r="T27" s="15">
        <f t="shared" si="56"/>
        <v>2.6639344262295079</v>
      </c>
      <c r="U27" s="15">
        <f t="shared" si="56"/>
        <v>3.0737704918032787</v>
      </c>
      <c r="V27" s="15">
        <f t="shared" si="56"/>
        <v>5.3278688524590159</v>
      </c>
      <c r="W27" s="15">
        <f t="shared" si="56"/>
        <v>6.1475409836065573</v>
      </c>
      <c r="X27" s="15">
        <f t="shared" si="56"/>
        <v>17.008196721311474</v>
      </c>
      <c r="Y27" s="15">
        <f t="shared" si="56"/>
        <v>9.6311475409836067</v>
      </c>
      <c r="Z27" s="15">
        <f t="shared" si="56"/>
        <v>22.950819672131146</v>
      </c>
      <c r="AA27" s="15">
        <f t="shared" si="56"/>
        <v>31.147540983606557</v>
      </c>
      <c r="AB27" s="196">
        <f>AB162</f>
        <v>189881.1384530896</v>
      </c>
    </row>
    <row r="28" spans="1:28" ht="15" customHeight="1" x14ac:dyDescent="0.15">
      <c r="A28" s="13"/>
      <c r="B28" s="25" t="s">
        <v>10</v>
      </c>
      <c r="C28" s="131" t="s">
        <v>367</v>
      </c>
      <c r="D28" s="28">
        <f>D163</f>
        <v>205</v>
      </c>
      <c r="E28" s="15">
        <f t="shared" ref="E28:N28" si="57">IF($D28=0,0,E163/$D28*100)</f>
        <v>0.48780487804878048</v>
      </c>
      <c r="F28" s="15">
        <f t="shared" si="57"/>
        <v>3.9024390243902438</v>
      </c>
      <c r="G28" s="15">
        <f t="shared" si="57"/>
        <v>9.2682926829268286</v>
      </c>
      <c r="H28" s="15">
        <f t="shared" si="57"/>
        <v>11.707317073170733</v>
      </c>
      <c r="I28" s="15">
        <f t="shared" si="57"/>
        <v>4.8780487804878048</v>
      </c>
      <c r="J28" s="15">
        <f t="shared" si="57"/>
        <v>4.8780487804878048</v>
      </c>
      <c r="K28" s="15">
        <f t="shared" si="57"/>
        <v>8.7804878048780477</v>
      </c>
      <c r="L28" s="15">
        <f t="shared" si="57"/>
        <v>7.8048780487804876</v>
      </c>
      <c r="M28" s="15">
        <f t="shared" si="57"/>
        <v>6.8292682926829276</v>
      </c>
      <c r="N28" s="15">
        <f t="shared" si="57"/>
        <v>41.463414634146339</v>
      </c>
      <c r="O28" s="196">
        <f t="shared" si="55"/>
        <v>210756.78959435626</v>
      </c>
      <c r="P28" s="28">
        <f t="shared" si="55"/>
        <v>205</v>
      </c>
      <c r="Q28" s="15">
        <f t="shared" ref="Q28:AA28" si="58">IF($P28=0,0,Q163/$P28*100)</f>
        <v>2.4390243902439024</v>
      </c>
      <c r="R28" s="15">
        <f t="shared" si="58"/>
        <v>2.4390243902439024</v>
      </c>
      <c r="S28" s="15">
        <f t="shared" si="58"/>
        <v>8.7804878048780477</v>
      </c>
      <c r="T28" s="15">
        <f t="shared" si="58"/>
        <v>8.2926829268292686</v>
      </c>
      <c r="U28" s="15">
        <f t="shared" si="58"/>
        <v>9.7560975609756095</v>
      </c>
      <c r="V28" s="15">
        <f t="shared" si="58"/>
        <v>6.3414634146341466</v>
      </c>
      <c r="W28" s="15">
        <f t="shared" si="58"/>
        <v>9.2682926829268286</v>
      </c>
      <c r="X28" s="15">
        <f t="shared" si="58"/>
        <v>11.707317073170733</v>
      </c>
      <c r="Y28" s="15">
        <f t="shared" si="58"/>
        <v>2.9268292682926833</v>
      </c>
      <c r="Z28" s="15">
        <f t="shared" si="58"/>
        <v>3.4146341463414638</v>
      </c>
      <c r="AA28" s="15">
        <f t="shared" si="58"/>
        <v>34.634146341463413</v>
      </c>
      <c r="AB28" s="196">
        <f>AB163</f>
        <v>93481.510582010596</v>
      </c>
    </row>
    <row r="29" spans="1:28" ht="15" customHeight="1" x14ac:dyDescent="0.15">
      <c r="A29" s="13"/>
      <c r="B29" s="25"/>
      <c r="C29" s="131" t="s">
        <v>366</v>
      </c>
      <c r="D29" s="28">
        <f>D164</f>
        <v>494</v>
      </c>
      <c r="E29" s="15">
        <f t="shared" ref="E29:N29" si="59">IF($D29=0,0,E164/$D29*100)</f>
        <v>3.0364372469635628</v>
      </c>
      <c r="F29" s="15">
        <f t="shared" si="59"/>
        <v>4.2510121457489873</v>
      </c>
      <c r="G29" s="15">
        <f t="shared" si="59"/>
        <v>5.668016194331984</v>
      </c>
      <c r="H29" s="15">
        <f t="shared" si="59"/>
        <v>5.668016194331984</v>
      </c>
      <c r="I29" s="15">
        <f t="shared" si="59"/>
        <v>6.6801619433198383</v>
      </c>
      <c r="J29" s="15">
        <f t="shared" si="59"/>
        <v>4.8582995951417001</v>
      </c>
      <c r="K29" s="15">
        <f t="shared" si="59"/>
        <v>7.6923076923076925</v>
      </c>
      <c r="L29" s="15">
        <f t="shared" si="59"/>
        <v>8.9068825910931171</v>
      </c>
      <c r="M29" s="15">
        <f t="shared" si="59"/>
        <v>16.396761133603238</v>
      </c>
      <c r="N29" s="15">
        <f t="shared" si="59"/>
        <v>36.84210526315789</v>
      </c>
      <c r="O29" s="196">
        <f t="shared" si="55"/>
        <v>239342.88745016843</v>
      </c>
      <c r="P29" s="28">
        <f t="shared" si="55"/>
        <v>494</v>
      </c>
      <c r="Q29" s="15">
        <f t="shared" ref="Q29:AA29" si="60">IF($P29=0,0,Q164/$P29*100)</f>
        <v>2.6315789473684208</v>
      </c>
      <c r="R29" s="15">
        <f t="shared" si="60"/>
        <v>4.2510121457489873</v>
      </c>
      <c r="S29" s="15">
        <f t="shared" si="60"/>
        <v>6.2753036437246958</v>
      </c>
      <c r="T29" s="15">
        <f t="shared" si="60"/>
        <v>7.4898785425101213</v>
      </c>
      <c r="U29" s="15">
        <f t="shared" si="60"/>
        <v>8.5020242914979747</v>
      </c>
      <c r="V29" s="15">
        <f t="shared" si="60"/>
        <v>5.0607287449392713</v>
      </c>
      <c r="W29" s="15">
        <f t="shared" si="60"/>
        <v>6.0728744939271255</v>
      </c>
      <c r="X29" s="15">
        <f t="shared" si="60"/>
        <v>15.182186234817813</v>
      </c>
      <c r="Y29" s="15">
        <f t="shared" si="60"/>
        <v>7.8947368421052628</v>
      </c>
      <c r="Z29" s="15">
        <f t="shared" si="60"/>
        <v>6.8825910931174086</v>
      </c>
      <c r="AA29" s="15">
        <f t="shared" si="60"/>
        <v>29.757085020242911</v>
      </c>
      <c r="AB29" s="196">
        <f>AB164</f>
        <v>108932.15350643609</v>
      </c>
    </row>
    <row r="30" spans="1:28" ht="15" customHeight="1" x14ac:dyDescent="0.15">
      <c r="A30" s="13"/>
      <c r="B30" s="26"/>
      <c r="C30" s="129" t="s">
        <v>365</v>
      </c>
      <c r="D30" s="28">
        <f>D165</f>
        <v>51</v>
      </c>
      <c r="E30" s="15">
        <f t="shared" ref="E30:N30" si="61">IF($D30=0,0,E165/$D30*100)</f>
        <v>5.8823529411764701</v>
      </c>
      <c r="F30" s="15">
        <f t="shared" si="61"/>
        <v>5.8823529411764701</v>
      </c>
      <c r="G30" s="15">
        <f t="shared" si="61"/>
        <v>3.9215686274509802</v>
      </c>
      <c r="H30" s="15">
        <f t="shared" si="61"/>
        <v>7.8431372549019605</v>
      </c>
      <c r="I30" s="15">
        <f t="shared" si="61"/>
        <v>3.9215686274509802</v>
      </c>
      <c r="J30" s="15">
        <f t="shared" si="61"/>
        <v>3.9215686274509802</v>
      </c>
      <c r="K30" s="15">
        <f t="shared" si="61"/>
        <v>0</v>
      </c>
      <c r="L30" s="15">
        <f t="shared" si="61"/>
        <v>0</v>
      </c>
      <c r="M30" s="15">
        <f t="shared" si="61"/>
        <v>13.725490196078432</v>
      </c>
      <c r="N30" s="15">
        <f t="shared" si="61"/>
        <v>54.901960784313729</v>
      </c>
      <c r="O30" s="196">
        <f t="shared" si="55"/>
        <v>241630.23671497582</v>
      </c>
      <c r="P30" s="28">
        <f t="shared" si="55"/>
        <v>51</v>
      </c>
      <c r="Q30" s="15">
        <f t="shared" ref="Q30:AA30" si="62">IF($P30=0,0,Q165/$P30*100)</f>
        <v>0</v>
      </c>
      <c r="R30" s="15">
        <f t="shared" si="62"/>
        <v>9.8039215686274517</v>
      </c>
      <c r="S30" s="15">
        <f t="shared" si="62"/>
        <v>0</v>
      </c>
      <c r="T30" s="15">
        <f t="shared" si="62"/>
        <v>9.8039215686274517</v>
      </c>
      <c r="U30" s="15">
        <f t="shared" si="62"/>
        <v>7.8431372549019605</v>
      </c>
      <c r="V30" s="15">
        <f t="shared" si="62"/>
        <v>3.9215686274509802</v>
      </c>
      <c r="W30" s="15">
        <f t="shared" si="62"/>
        <v>1.9607843137254901</v>
      </c>
      <c r="X30" s="15">
        <f t="shared" si="62"/>
        <v>3.9215686274509802</v>
      </c>
      <c r="Y30" s="15">
        <f t="shared" si="62"/>
        <v>1.9607843137254901</v>
      </c>
      <c r="Z30" s="15">
        <f t="shared" si="62"/>
        <v>11.76470588235294</v>
      </c>
      <c r="AA30" s="15">
        <f t="shared" si="62"/>
        <v>49.019607843137251</v>
      </c>
      <c r="AB30" s="196">
        <f>AB165</f>
        <v>139611.19658119656</v>
      </c>
    </row>
    <row r="31" spans="1:28" ht="15" customHeight="1" x14ac:dyDescent="0.15">
      <c r="A31" s="13"/>
      <c r="B31" s="14" t="s">
        <v>2</v>
      </c>
      <c r="C31" s="53" t="s">
        <v>90</v>
      </c>
      <c r="D31" s="8">
        <f>D166</f>
        <v>847</v>
      </c>
      <c r="E31" s="8">
        <f t="shared" ref="E31:N31" si="63">E166</f>
        <v>154</v>
      </c>
      <c r="F31" s="8">
        <f t="shared" si="63"/>
        <v>107</v>
      </c>
      <c r="G31" s="8">
        <f t="shared" si="63"/>
        <v>85</v>
      </c>
      <c r="H31" s="8">
        <f t="shared" si="63"/>
        <v>33</v>
      </c>
      <c r="I31" s="8">
        <f t="shared" si="63"/>
        <v>16</v>
      </c>
      <c r="J31" s="8">
        <f t="shared" si="63"/>
        <v>6</v>
      </c>
      <c r="K31" s="8">
        <f t="shared" si="63"/>
        <v>12</v>
      </c>
      <c r="L31" s="8">
        <f t="shared" si="63"/>
        <v>6</v>
      </c>
      <c r="M31" s="8">
        <f t="shared" si="63"/>
        <v>20</v>
      </c>
      <c r="N31" s="8">
        <f t="shared" si="63"/>
        <v>408</v>
      </c>
      <c r="O31" s="198">
        <f t="shared" si="55"/>
        <v>131003.6454848289</v>
      </c>
      <c r="P31" s="8">
        <f t="shared" si="55"/>
        <v>847</v>
      </c>
      <c r="Q31" s="8">
        <f t="shared" ref="Q31:AA31" si="64">Q166</f>
        <v>77</v>
      </c>
      <c r="R31" s="8">
        <f t="shared" si="64"/>
        <v>152</v>
      </c>
      <c r="S31" s="8">
        <f t="shared" si="64"/>
        <v>109</v>
      </c>
      <c r="T31" s="8">
        <f t="shared" si="64"/>
        <v>50</v>
      </c>
      <c r="U31" s="8">
        <f t="shared" si="64"/>
        <v>29</v>
      </c>
      <c r="V31" s="8">
        <f t="shared" si="64"/>
        <v>16</v>
      </c>
      <c r="W31" s="8">
        <f t="shared" si="64"/>
        <v>16</v>
      </c>
      <c r="X31" s="8">
        <f t="shared" si="64"/>
        <v>12</v>
      </c>
      <c r="Y31" s="8">
        <f t="shared" si="64"/>
        <v>9</v>
      </c>
      <c r="Z31" s="8">
        <f t="shared" si="64"/>
        <v>16</v>
      </c>
      <c r="AA31" s="8">
        <f t="shared" si="64"/>
        <v>361</v>
      </c>
      <c r="AB31" s="198">
        <f>AB166</f>
        <v>53593.296824544806</v>
      </c>
    </row>
    <row r="32" spans="1:28" ht="15" customHeight="1" x14ac:dyDescent="0.15">
      <c r="A32" s="13"/>
      <c r="B32" s="14" t="s">
        <v>3</v>
      </c>
      <c r="C32" s="132"/>
      <c r="D32" s="38">
        <f>IF(SUM(E32:N32)&gt;100,"－",SUM(E32:N32))</f>
        <v>100</v>
      </c>
      <c r="E32" s="38">
        <f t="shared" ref="E32:N32" si="65">E166/$D31*100</f>
        <v>18.181818181818183</v>
      </c>
      <c r="F32" s="38">
        <f t="shared" si="65"/>
        <v>12.632821723730814</v>
      </c>
      <c r="G32" s="38">
        <f t="shared" si="65"/>
        <v>10.035419126328216</v>
      </c>
      <c r="H32" s="38">
        <f t="shared" si="65"/>
        <v>3.8961038961038961</v>
      </c>
      <c r="I32" s="38">
        <f t="shared" si="65"/>
        <v>1.8890200708382525</v>
      </c>
      <c r="J32" s="38">
        <f t="shared" si="65"/>
        <v>0.70838252656434475</v>
      </c>
      <c r="K32" s="38">
        <f t="shared" si="65"/>
        <v>1.4167650531286895</v>
      </c>
      <c r="L32" s="38">
        <f t="shared" si="65"/>
        <v>0.70838252656434475</v>
      </c>
      <c r="M32" s="38">
        <f t="shared" si="65"/>
        <v>2.3612750885478158</v>
      </c>
      <c r="N32" s="38">
        <f t="shared" si="65"/>
        <v>48.170011806375442</v>
      </c>
      <c r="O32" s="197" t="s">
        <v>91</v>
      </c>
      <c r="P32" s="38">
        <f>IF(SUM(Q32:AA32)&gt;100,"－",SUM(Q32:AA32))</f>
        <v>100</v>
      </c>
      <c r="Q32" s="38">
        <f t="shared" ref="Q32:AA32" si="66">Q166/$P31*100</f>
        <v>9.0909090909090917</v>
      </c>
      <c r="R32" s="38">
        <f t="shared" si="66"/>
        <v>17.945690672963398</v>
      </c>
      <c r="S32" s="38">
        <f t="shared" si="66"/>
        <v>12.868949232585598</v>
      </c>
      <c r="T32" s="38">
        <f t="shared" si="66"/>
        <v>5.9031877213695401</v>
      </c>
      <c r="U32" s="38">
        <f t="shared" si="66"/>
        <v>3.4238488783943333</v>
      </c>
      <c r="V32" s="38">
        <f t="shared" si="66"/>
        <v>1.8890200708382525</v>
      </c>
      <c r="W32" s="38">
        <f t="shared" si="66"/>
        <v>1.8890200708382525</v>
      </c>
      <c r="X32" s="38">
        <f t="shared" si="66"/>
        <v>1.4167650531286895</v>
      </c>
      <c r="Y32" s="38">
        <f t="shared" si="66"/>
        <v>1.0625737898465171</v>
      </c>
      <c r="Z32" s="38">
        <f t="shared" si="66"/>
        <v>1.8890200708382525</v>
      </c>
      <c r="AA32" s="38">
        <f t="shared" si="66"/>
        <v>42.621015348288076</v>
      </c>
      <c r="AB32" s="197" t="s">
        <v>91</v>
      </c>
    </row>
    <row r="33" spans="1:28" ht="15" customHeight="1" x14ac:dyDescent="0.15">
      <c r="A33" s="13"/>
      <c r="B33" s="14" t="s">
        <v>4</v>
      </c>
      <c r="C33" s="131" t="s">
        <v>368</v>
      </c>
      <c r="D33" s="28">
        <f>D168</f>
        <v>159</v>
      </c>
      <c r="E33" s="15">
        <f t="shared" ref="E33:N33" si="67">IF($D33=0,0,E168/$D33*100)</f>
        <v>5.0314465408805038</v>
      </c>
      <c r="F33" s="15">
        <f t="shared" si="67"/>
        <v>14.465408805031446</v>
      </c>
      <c r="G33" s="15">
        <f t="shared" si="67"/>
        <v>10.062893081761008</v>
      </c>
      <c r="H33" s="15">
        <f t="shared" si="67"/>
        <v>2.5157232704402519</v>
      </c>
      <c r="I33" s="15">
        <f t="shared" si="67"/>
        <v>1.257861635220126</v>
      </c>
      <c r="J33" s="15">
        <f t="shared" si="67"/>
        <v>1.8867924528301887</v>
      </c>
      <c r="K33" s="15">
        <f t="shared" si="67"/>
        <v>1.257861635220126</v>
      </c>
      <c r="L33" s="15">
        <f t="shared" si="67"/>
        <v>2.5157232704402519</v>
      </c>
      <c r="M33" s="15">
        <f t="shared" si="67"/>
        <v>6.9182389937106921</v>
      </c>
      <c r="N33" s="15">
        <f t="shared" si="67"/>
        <v>54.088050314465406</v>
      </c>
      <c r="O33" s="196">
        <f t="shared" ref="O33:P37" si="68">O168</f>
        <v>180103.60843094432</v>
      </c>
      <c r="P33" s="28">
        <f t="shared" si="68"/>
        <v>159</v>
      </c>
      <c r="Q33" s="15">
        <f t="shared" ref="Q33:AA33" si="69">IF($P33=0,0,Q168/$P33*100)</f>
        <v>1.257861635220126</v>
      </c>
      <c r="R33" s="15">
        <f t="shared" si="69"/>
        <v>12.578616352201259</v>
      </c>
      <c r="S33" s="15">
        <f t="shared" si="69"/>
        <v>13.836477987421384</v>
      </c>
      <c r="T33" s="15">
        <f t="shared" si="69"/>
        <v>5.0314465408805038</v>
      </c>
      <c r="U33" s="15">
        <f t="shared" si="69"/>
        <v>2.5157232704402519</v>
      </c>
      <c r="V33" s="15">
        <f t="shared" si="69"/>
        <v>3.1446540880503147</v>
      </c>
      <c r="W33" s="15">
        <f t="shared" si="69"/>
        <v>3.1446540880503147</v>
      </c>
      <c r="X33" s="15">
        <f t="shared" si="69"/>
        <v>1.8867924528301887</v>
      </c>
      <c r="Y33" s="15">
        <f t="shared" si="69"/>
        <v>3.7735849056603774</v>
      </c>
      <c r="Z33" s="15">
        <f t="shared" si="69"/>
        <v>4.4025157232704402</v>
      </c>
      <c r="AA33" s="15">
        <f t="shared" si="69"/>
        <v>48.427672955974842</v>
      </c>
      <c r="AB33" s="196">
        <f>AB168</f>
        <v>81473.261164133379</v>
      </c>
    </row>
    <row r="34" spans="1:28" ht="15" customHeight="1" x14ac:dyDescent="0.15">
      <c r="A34" s="13"/>
      <c r="B34" s="14"/>
      <c r="C34" s="131" t="s">
        <v>367</v>
      </c>
      <c r="D34" s="28">
        <f>D169</f>
        <v>182</v>
      </c>
      <c r="E34" s="15">
        <f t="shared" ref="E34:N34" si="70">IF($D34=0,0,E169/$D34*100)</f>
        <v>14.285714285714285</v>
      </c>
      <c r="F34" s="15">
        <f t="shared" si="70"/>
        <v>15.934065934065933</v>
      </c>
      <c r="G34" s="15">
        <f t="shared" si="70"/>
        <v>9.3406593406593412</v>
      </c>
      <c r="H34" s="15">
        <f t="shared" si="70"/>
        <v>3.8461538461538463</v>
      </c>
      <c r="I34" s="15">
        <f t="shared" si="70"/>
        <v>2.197802197802198</v>
      </c>
      <c r="J34" s="15">
        <f t="shared" si="70"/>
        <v>1.098901098901099</v>
      </c>
      <c r="K34" s="15">
        <f t="shared" si="70"/>
        <v>2.7472527472527473</v>
      </c>
      <c r="L34" s="15">
        <f t="shared" si="70"/>
        <v>0.5494505494505495</v>
      </c>
      <c r="M34" s="15">
        <f t="shared" si="70"/>
        <v>1.6483516483516485</v>
      </c>
      <c r="N34" s="15">
        <f t="shared" si="70"/>
        <v>48.35164835164835</v>
      </c>
      <c r="O34" s="196">
        <f t="shared" si="68"/>
        <v>131664.08510638296</v>
      </c>
      <c r="P34" s="28">
        <f t="shared" si="68"/>
        <v>182</v>
      </c>
      <c r="Q34" s="15">
        <f t="shared" ref="Q34:AA34" si="71">IF($P34=0,0,Q169/$P34*100)</f>
        <v>10.43956043956044</v>
      </c>
      <c r="R34" s="15">
        <f t="shared" si="71"/>
        <v>14.835164835164836</v>
      </c>
      <c r="S34" s="15">
        <f t="shared" si="71"/>
        <v>14.285714285714285</v>
      </c>
      <c r="T34" s="15">
        <f t="shared" si="71"/>
        <v>4.9450549450549453</v>
      </c>
      <c r="U34" s="15">
        <f t="shared" si="71"/>
        <v>2.197802197802198</v>
      </c>
      <c r="V34" s="15">
        <f t="shared" si="71"/>
        <v>1.6483516483516485</v>
      </c>
      <c r="W34" s="15">
        <f t="shared" si="71"/>
        <v>1.6483516483516485</v>
      </c>
      <c r="X34" s="15">
        <f t="shared" si="71"/>
        <v>3.296703296703297</v>
      </c>
      <c r="Y34" s="15">
        <f t="shared" si="71"/>
        <v>0</v>
      </c>
      <c r="Z34" s="15">
        <f t="shared" si="71"/>
        <v>1.6483516483516485</v>
      </c>
      <c r="AA34" s="15">
        <f t="shared" si="71"/>
        <v>45.054945054945058</v>
      </c>
      <c r="AB34" s="196">
        <f>AB169</f>
        <v>51160.500000000007</v>
      </c>
    </row>
    <row r="35" spans="1:28" ht="15" customHeight="1" x14ac:dyDescent="0.15">
      <c r="A35" s="13"/>
      <c r="B35" s="14"/>
      <c r="C35" s="131" t="s">
        <v>366</v>
      </c>
      <c r="D35" s="28">
        <f>D170</f>
        <v>418</v>
      </c>
      <c r="E35" s="15">
        <f t="shared" ref="E35:N35" si="72">IF($D35=0,0,E170/$D35*100)</f>
        <v>23.205741626794257</v>
      </c>
      <c r="F35" s="15">
        <f t="shared" si="72"/>
        <v>11.483253588516746</v>
      </c>
      <c r="G35" s="15">
        <f t="shared" si="72"/>
        <v>11.961722488038278</v>
      </c>
      <c r="H35" s="15">
        <f t="shared" si="72"/>
        <v>4.0669856459330145</v>
      </c>
      <c r="I35" s="15">
        <f t="shared" si="72"/>
        <v>2.3923444976076556</v>
      </c>
      <c r="J35" s="15">
        <f t="shared" si="72"/>
        <v>0.23923444976076555</v>
      </c>
      <c r="K35" s="15">
        <f t="shared" si="72"/>
        <v>1.1961722488038278</v>
      </c>
      <c r="L35" s="15">
        <f t="shared" si="72"/>
        <v>0.23923444976076555</v>
      </c>
      <c r="M35" s="15">
        <f t="shared" si="72"/>
        <v>1.4354066985645932</v>
      </c>
      <c r="N35" s="15">
        <f t="shared" si="72"/>
        <v>43.779904306220097</v>
      </c>
      <c r="O35" s="196">
        <f t="shared" si="68"/>
        <v>120320.31894630192</v>
      </c>
      <c r="P35" s="28">
        <f t="shared" si="68"/>
        <v>418</v>
      </c>
      <c r="Q35" s="15">
        <f t="shared" ref="Q35:AA35" si="73">IF($P35=0,0,Q170/$P35*100)</f>
        <v>10.287081339712918</v>
      </c>
      <c r="R35" s="15">
        <f t="shared" si="73"/>
        <v>21.052631578947366</v>
      </c>
      <c r="S35" s="15">
        <f t="shared" si="73"/>
        <v>12.918660287081341</v>
      </c>
      <c r="T35" s="15">
        <f t="shared" si="73"/>
        <v>7.1770334928229662</v>
      </c>
      <c r="U35" s="15">
        <f t="shared" si="73"/>
        <v>4.3062200956937797</v>
      </c>
      <c r="V35" s="15">
        <f t="shared" si="73"/>
        <v>1.1961722488038278</v>
      </c>
      <c r="W35" s="15">
        <f t="shared" si="73"/>
        <v>1.6746411483253589</v>
      </c>
      <c r="X35" s="15">
        <f t="shared" si="73"/>
        <v>0.71770334928229662</v>
      </c>
      <c r="Y35" s="15">
        <f t="shared" si="73"/>
        <v>0.71770334928229662</v>
      </c>
      <c r="Z35" s="15">
        <f t="shared" si="73"/>
        <v>1.1961722488038278</v>
      </c>
      <c r="AA35" s="15">
        <f t="shared" si="73"/>
        <v>38.755980861244019</v>
      </c>
      <c r="AB35" s="196">
        <f>AB170</f>
        <v>47567.308407738092</v>
      </c>
    </row>
    <row r="36" spans="1:28" ht="15" customHeight="1" x14ac:dyDescent="0.15">
      <c r="A36" s="13"/>
      <c r="B36" s="14"/>
      <c r="C36" s="129" t="s">
        <v>365</v>
      </c>
      <c r="D36" s="28">
        <f>D171</f>
        <v>88</v>
      </c>
      <c r="E36" s="15">
        <f t="shared" ref="E36:N36" si="74">IF($D36=0,0,E171/$D36*100)</f>
        <v>26.136363636363637</v>
      </c>
      <c r="F36" s="15">
        <f t="shared" si="74"/>
        <v>7.9545454545454541</v>
      </c>
      <c r="G36" s="15">
        <f t="shared" si="74"/>
        <v>2.2727272727272729</v>
      </c>
      <c r="H36" s="15">
        <f t="shared" si="74"/>
        <v>5.6818181818181817</v>
      </c>
      <c r="I36" s="15">
        <f t="shared" si="74"/>
        <v>0</v>
      </c>
      <c r="J36" s="15">
        <f t="shared" si="74"/>
        <v>0</v>
      </c>
      <c r="K36" s="15">
        <f t="shared" si="74"/>
        <v>0</v>
      </c>
      <c r="L36" s="15">
        <f t="shared" si="74"/>
        <v>0</v>
      </c>
      <c r="M36" s="15">
        <f t="shared" si="74"/>
        <v>0</v>
      </c>
      <c r="N36" s="15">
        <f t="shared" si="74"/>
        <v>57.95454545454546</v>
      </c>
      <c r="O36" s="196">
        <f t="shared" si="68"/>
        <v>100306.43243243243</v>
      </c>
      <c r="P36" s="28">
        <f t="shared" si="68"/>
        <v>88</v>
      </c>
      <c r="Q36" s="15">
        <f t="shared" ref="Q36:AA36" si="75">IF($P36=0,0,Q171/$P36*100)</f>
        <v>14.772727272727273</v>
      </c>
      <c r="R36" s="15">
        <f t="shared" si="75"/>
        <v>19.318181818181817</v>
      </c>
      <c r="S36" s="15">
        <f t="shared" si="75"/>
        <v>7.9545454545454541</v>
      </c>
      <c r="T36" s="15">
        <f t="shared" si="75"/>
        <v>3.4090909090909087</v>
      </c>
      <c r="U36" s="15">
        <f t="shared" si="75"/>
        <v>3.4090909090909087</v>
      </c>
      <c r="V36" s="15">
        <f t="shared" si="75"/>
        <v>3.4090909090909087</v>
      </c>
      <c r="W36" s="15">
        <f t="shared" si="75"/>
        <v>1.1363636363636365</v>
      </c>
      <c r="X36" s="15">
        <f t="shared" si="75"/>
        <v>0</v>
      </c>
      <c r="Y36" s="15">
        <f t="shared" si="75"/>
        <v>0</v>
      </c>
      <c r="Z36" s="15">
        <f t="shared" si="75"/>
        <v>1.1363636363636365</v>
      </c>
      <c r="AA36" s="15">
        <f t="shared" si="75"/>
        <v>45.454545454545453</v>
      </c>
      <c r="AB36" s="196">
        <f>AB171</f>
        <v>43171.956018518518</v>
      </c>
    </row>
    <row r="37" spans="1:28" ht="15" customHeight="1" x14ac:dyDescent="0.15">
      <c r="A37" s="13"/>
      <c r="B37" s="281" t="s">
        <v>5</v>
      </c>
      <c r="C37" s="53" t="s">
        <v>90</v>
      </c>
      <c r="D37" s="8">
        <f>D172</f>
        <v>994</v>
      </c>
      <c r="E37" s="8">
        <f t="shared" ref="E37:N37" si="76">E172</f>
        <v>49</v>
      </c>
      <c r="F37" s="8">
        <f t="shared" si="76"/>
        <v>78</v>
      </c>
      <c r="G37" s="8">
        <f t="shared" si="76"/>
        <v>125</v>
      </c>
      <c r="H37" s="8">
        <f t="shared" si="76"/>
        <v>103</v>
      </c>
      <c r="I37" s="8">
        <f t="shared" si="76"/>
        <v>68</v>
      </c>
      <c r="J37" s="8">
        <f t="shared" si="76"/>
        <v>45</v>
      </c>
      <c r="K37" s="8">
        <f t="shared" si="76"/>
        <v>33</v>
      </c>
      <c r="L37" s="8">
        <f t="shared" si="76"/>
        <v>6</v>
      </c>
      <c r="M37" s="8">
        <f t="shared" si="76"/>
        <v>10</v>
      </c>
      <c r="N37" s="8">
        <f t="shared" si="76"/>
        <v>477</v>
      </c>
      <c r="O37" s="198">
        <f t="shared" si="68"/>
        <v>152001.28970556631</v>
      </c>
      <c r="P37" s="8">
        <f t="shared" si="68"/>
        <v>994</v>
      </c>
      <c r="Q37" s="8">
        <f t="shared" ref="Q37:AA37" si="77">Q172</f>
        <v>15</v>
      </c>
      <c r="R37" s="8">
        <f t="shared" si="77"/>
        <v>64</v>
      </c>
      <c r="S37" s="8">
        <f t="shared" si="77"/>
        <v>130</v>
      </c>
      <c r="T37" s="8">
        <f t="shared" si="77"/>
        <v>135</v>
      </c>
      <c r="U37" s="8">
        <f t="shared" si="77"/>
        <v>98</v>
      </c>
      <c r="V37" s="8">
        <f t="shared" si="77"/>
        <v>49</v>
      </c>
      <c r="W37" s="8">
        <f t="shared" si="77"/>
        <v>42</v>
      </c>
      <c r="X37" s="8">
        <f t="shared" si="77"/>
        <v>26</v>
      </c>
      <c r="Y37" s="8">
        <f t="shared" si="77"/>
        <v>3</v>
      </c>
      <c r="Z37" s="8">
        <f t="shared" si="77"/>
        <v>10</v>
      </c>
      <c r="AA37" s="8">
        <f t="shared" si="77"/>
        <v>422</v>
      </c>
      <c r="AB37" s="198">
        <f>AB172</f>
        <v>63025.445415695416</v>
      </c>
    </row>
    <row r="38" spans="1:28" ht="15" customHeight="1" x14ac:dyDescent="0.15">
      <c r="A38" s="13"/>
      <c r="B38" s="282"/>
      <c r="C38" s="132"/>
      <c r="D38" s="38">
        <f>IF(SUM(E38:N38)&gt;100,"－",SUM(E38:N38))</f>
        <v>100</v>
      </c>
      <c r="E38" s="38">
        <f t="shared" ref="E38:N38" si="78">E172/$D37*100</f>
        <v>4.929577464788732</v>
      </c>
      <c r="F38" s="38">
        <f t="shared" si="78"/>
        <v>7.8470824949698192</v>
      </c>
      <c r="G38" s="38">
        <f t="shared" si="78"/>
        <v>12.575452716297786</v>
      </c>
      <c r="H38" s="38">
        <f t="shared" si="78"/>
        <v>10.362173038229376</v>
      </c>
      <c r="I38" s="38">
        <f t="shared" si="78"/>
        <v>6.8410462776659964</v>
      </c>
      <c r="J38" s="38">
        <f t="shared" si="78"/>
        <v>4.5271629778672029</v>
      </c>
      <c r="K38" s="38">
        <f t="shared" si="78"/>
        <v>3.3199195171026159</v>
      </c>
      <c r="L38" s="38">
        <f t="shared" si="78"/>
        <v>0.60362173038229372</v>
      </c>
      <c r="M38" s="38">
        <f t="shared" si="78"/>
        <v>1.0060362173038229</v>
      </c>
      <c r="N38" s="38">
        <f t="shared" si="78"/>
        <v>47.987927565392354</v>
      </c>
      <c r="O38" s="197" t="s">
        <v>91</v>
      </c>
      <c r="P38" s="38">
        <f>IF(SUM(Q38:AA38)&gt;100,"－",SUM(Q38:AA38))</f>
        <v>100</v>
      </c>
      <c r="Q38" s="38">
        <f t="shared" ref="Q38:AA38" si="79">Q172/$P37*100</f>
        <v>1.5090543259557343</v>
      </c>
      <c r="R38" s="38">
        <f t="shared" si="79"/>
        <v>6.4386317907444672</v>
      </c>
      <c r="S38" s="38">
        <f t="shared" si="79"/>
        <v>13.078470824949697</v>
      </c>
      <c r="T38" s="38">
        <f t="shared" si="79"/>
        <v>13.58148893360161</v>
      </c>
      <c r="U38" s="38">
        <f t="shared" si="79"/>
        <v>9.8591549295774641</v>
      </c>
      <c r="V38" s="38">
        <f t="shared" si="79"/>
        <v>4.929577464788732</v>
      </c>
      <c r="W38" s="38">
        <f t="shared" si="79"/>
        <v>4.225352112676056</v>
      </c>
      <c r="X38" s="38">
        <f t="shared" si="79"/>
        <v>2.6156941649899399</v>
      </c>
      <c r="Y38" s="38">
        <f t="shared" si="79"/>
        <v>0.30181086519114686</v>
      </c>
      <c r="Z38" s="38">
        <f t="shared" si="79"/>
        <v>1.0060362173038229</v>
      </c>
      <c r="AA38" s="38">
        <f t="shared" si="79"/>
        <v>42.454728370221332</v>
      </c>
      <c r="AB38" s="197" t="s">
        <v>91</v>
      </c>
    </row>
    <row r="39" spans="1:28" ht="15" customHeight="1" x14ac:dyDescent="0.15">
      <c r="A39" s="13"/>
      <c r="B39" s="282"/>
      <c r="C39" s="131" t="s">
        <v>368</v>
      </c>
      <c r="D39" s="28">
        <f>D174</f>
        <v>284</v>
      </c>
      <c r="E39" s="15">
        <f t="shared" ref="E39:N39" si="80">IF($D39=0,0,E174/$D39*100)</f>
        <v>2.112676056338028</v>
      </c>
      <c r="F39" s="15">
        <f t="shared" si="80"/>
        <v>4.225352112676056</v>
      </c>
      <c r="G39" s="15">
        <f t="shared" si="80"/>
        <v>5.6338028169014089</v>
      </c>
      <c r="H39" s="15">
        <f t="shared" si="80"/>
        <v>11.971830985915492</v>
      </c>
      <c r="I39" s="15">
        <f t="shared" si="80"/>
        <v>9.8591549295774641</v>
      </c>
      <c r="J39" s="15">
        <f t="shared" si="80"/>
        <v>7.042253521126761</v>
      </c>
      <c r="K39" s="15">
        <f t="shared" si="80"/>
        <v>5.28169014084507</v>
      </c>
      <c r="L39" s="15">
        <f t="shared" si="80"/>
        <v>1.4084507042253522</v>
      </c>
      <c r="M39" s="15">
        <f t="shared" si="80"/>
        <v>2.8169014084507045</v>
      </c>
      <c r="N39" s="15">
        <f t="shared" si="80"/>
        <v>49.647887323943664</v>
      </c>
      <c r="O39" s="196">
        <f t="shared" ref="O39:P43" si="81">O174</f>
        <v>183310.23076923078</v>
      </c>
      <c r="P39" s="28">
        <f t="shared" si="81"/>
        <v>284</v>
      </c>
      <c r="Q39" s="15">
        <f t="shared" ref="Q39:AA39" si="82">IF($P39=0,0,Q174/$P39*100)</f>
        <v>0.70422535211267612</v>
      </c>
      <c r="R39" s="15">
        <f t="shared" si="82"/>
        <v>1.7605633802816902</v>
      </c>
      <c r="S39" s="15">
        <f t="shared" si="82"/>
        <v>6.6901408450704221</v>
      </c>
      <c r="T39" s="15">
        <f t="shared" si="82"/>
        <v>10.56338028169014</v>
      </c>
      <c r="U39" s="15">
        <f t="shared" si="82"/>
        <v>11.619718309859154</v>
      </c>
      <c r="V39" s="15">
        <f t="shared" si="82"/>
        <v>7.3943661971830981</v>
      </c>
      <c r="W39" s="15">
        <f t="shared" si="82"/>
        <v>7.042253521126761</v>
      </c>
      <c r="X39" s="15">
        <f t="shared" si="82"/>
        <v>3.5211267605633805</v>
      </c>
      <c r="Y39" s="15">
        <f t="shared" si="82"/>
        <v>0.70422535211267612</v>
      </c>
      <c r="Z39" s="15">
        <f t="shared" si="82"/>
        <v>2.8169014084507045</v>
      </c>
      <c r="AA39" s="15">
        <f t="shared" si="82"/>
        <v>47.183098591549296</v>
      </c>
      <c r="AB39" s="196">
        <f>AB174</f>
        <v>83243.733333333337</v>
      </c>
    </row>
    <row r="40" spans="1:28" ht="15" customHeight="1" x14ac:dyDescent="0.15">
      <c r="A40" s="13"/>
      <c r="B40" s="282"/>
      <c r="C40" s="131" t="s">
        <v>367</v>
      </c>
      <c r="D40" s="28">
        <f>D175</f>
        <v>219</v>
      </c>
      <c r="E40" s="15">
        <f t="shared" ref="E40:N40" si="83">IF($D40=0,0,E175/$D40*100)</f>
        <v>6.3926940639269407</v>
      </c>
      <c r="F40" s="15">
        <f t="shared" si="83"/>
        <v>6.8493150684931505</v>
      </c>
      <c r="G40" s="15">
        <f t="shared" si="83"/>
        <v>20.091324200913242</v>
      </c>
      <c r="H40" s="15">
        <f t="shared" si="83"/>
        <v>8.6757990867579906</v>
      </c>
      <c r="I40" s="15">
        <f t="shared" si="83"/>
        <v>6.8493150684931505</v>
      </c>
      <c r="J40" s="15">
        <f t="shared" si="83"/>
        <v>3.6529680365296802</v>
      </c>
      <c r="K40" s="15">
        <f t="shared" si="83"/>
        <v>2.2831050228310499</v>
      </c>
      <c r="L40" s="15">
        <f t="shared" si="83"/>
        <v>0.45662100456621002</v>
      </c>
      <c r="M40" s="15">
        <f t="shared" si="83"/>
        <v>0</v>
      </c>
      <c r="N40" s="15">
        <f t="shared" si="83"/>
        <v>44.74885844748858</v>
      </c>
      <c r="O40" s="196">
        <f t="shared" si="81"/>
        <v>138958.45454545456</v>
      </c>
      <c r="P40" s="28">
        <f t="shared" si="81"/>
        <v>219</v>
      </c>
      <c r="Q40" s="15">
        <f t="shared" ref="Q40:AA40" si="84">IF($P40=0,0,Q175/$P40*100)</f>
        <v>3.1963470319634704</v>
      </c>
      <c r="R40" s="15">
        <f t="shared" si="84"/>
        <v>6.8493150684931505</v>
      </c>
      <c r="S40" s="15">
        <f t="shared" si="84"/>
        <v>15.981735159817351</v>
      </c>
      <c r="T40" s="15">
        <f t="shared" si="84"/>
        <v>16.43835616438356</v>
      </c>
      <c r="U40" s="15">
        <f t="shared" si="84"/>
        <v>10.50228310502283</v>
      </c>
      <c r="V40" s="15">
        <f t="shared" si="84"/>
        <v>4.10958904109589</v>
      </c>
      <c r="W40" s="15">
        <f t="shared" si="84"/>
        <v>2.7397260273972601</v>
      </c>
      <c r="X40" s="15">
        <f t="shared" si="84"/>
        <v>0.91324200913242004</v>
      </c>
      <c r="Y40" s="15">
        <f t="shared" si="84"/>
        <v>0</v>
      </c>
      <c r="Z40" s="15">
        <f t="shared" si="84"/>
        <v>0</v>
      </c>
      <c r="AA40" s="15">
        <f t="shared" si="84"/>
        <v>39.269406392694059</v>
      </c>
      <c r="AB40" s="196">
        <f>AB175</f>
        <v>52780.075187969924</v>
      </c>
    </row>
    <row r="41" spans="1:28" ht="15" customHeight="1" x14ac:dyDescent="0.15">
      <c r="A41" s="13"/>
      <c r="B41" s="282"/>
      <c r="C41" s="131" t="s">
        <v>366</v>
      </c>
      <c r="D41" s="28">
        <f>D176</f>
        <v>432</v>
      </c>
      <c r="E41" s="15">
        <f t="shared" ref="E41:N41" si="85">IF($D41=0,0,E176/$D41*100)</f>
        <v>5.5555555555555554</v>
      </c>
      <c r="F41" s="15">
        <f t="shared" si="85"/>
        <v>9.2592592592592595</v>
      </c>
      <c r="G41" s="15">
        <f t="shared" si="85"/>
        <v>13.425925925925927</v>
      </c>
      <c r="H41" s="15">
        <f t="shared" si="85"/>
        <v>10.87962962962963</v>
      </c>
      <c r="I41" s="15">
        <f t="shared" si="85"/>
        <v>5.7870370370370372</v>
      </c>
      <c r="J41" s="15">
        <f t="shared" si="85"/>
        <v>3.7037037037037033</v>
      </c>
      <c r="K41" s="15">
        <f t="shared" si="85"/>
        <v>3.0092592592592591</v>
      </c>
      <c r="L41" s="15">
        <f t="shared" si="85"/>
        <v>0.23148148148148145</v>
      </c>
      <c r="M41" s="15">
        <f t="shared" si="85"/>
        <v>0.46296296296296291</v>
      </c>
      <c r="N41" s="15">
        <f t="shared" si="85"/>
        <v>47.685185185185183</v>
      </c>
      <c r="O41" s="196">
        <f t="shared" si="81"/>
        <v>143425.53883972467</v>
      </c>
      <c r="P41" s="28">
        <f t="shared" si="81"/>
        <v>432</v>
      </c>
      <c r="Q41" s="15">
        <f t="shared" ref="Q41:AA41" si="86">IF($P41=0,0,Q176/$P41*100)</f>
        <v>0.23148148148148145</v>
      </c>
      <c r="R41" s="15">
        <f t="shared" si="86"/>
        <v>8.5648148148148149</v>
      </c>
      <c r="S41" s="15">
        <f t="shared" si="86"/>
        <v>14.583333333333334</v>
      </c>
      <c r="T41" s="15">
        <f t="shared" si="86"/>
        <v>15.046296296296296</v>
      </c>
      <c r="U41" s="15">
        <f t="shared" si="86"/>
        <v>9.4907407407407405</v>
      </c>
      <c r="V41" s="15">
        <f t="shared" si="86"/>
        <v>4.3981481481481479</v>
      </c>
      <c r="W41" s="15">
        <f t="shared" si="86"/>
        <v>3.7037037037037033</v>
      </c>
      <c r="X41" s="15">
        <f t="shared" si="86"/>
        <v>2.7777777777777777</v>
      </c>
      <c r="Y41" s="15">
        <f t="shared" si="86"/>
        <v>0.23148148148148145</v>
      </c>
      <c r="Z41" s="15">
        <f t="shared" si="86"/>
        <v>0.46296296296296291</v>
      </c>
      <c r="AA41" s="15">
        <f t="shared" si="86"/>
        <v>40.50925925925926</v>
      </c>
      <c r="AB41" s="196">
        <f>AB176</f>
        <v>58755.613921314311</v>
      </c>
    </row>
    <row r="42" spans="1:28" ht="15" customHeight="1" x14ac:dyDescent="0.15">
      <c r="A42" s="130"/>
      <c r="B42" s="77"/>
      <c r="C42" s="129" t="s">
        <v>365</v>
      </c>
      <c r="D42" s="29">
        <f>D177</f>
        <v>59</v>
      </c>
      <c r="E42" s="9">
        <f t="shared" ref="E42:N42" si="87">IF($D42=0,0,E177/$D42*100)</f>
        <v>8.4745762711864394</v>
      </c>
      <c r="F42" s="9">
        <f t="shared" si="87"/>
        <v>18.64406779661017</v>
      </c>
      <c r="G42" s="9">
        <f t="shared" si="87"/>
        <v>11.864406779661017</v>
      </c>
      <c r="H42" s="9">
        <f t="shared" si="87"/>
        <v>5.0847457627118651</v>
      </c>
      <c r="I42" s="9">
        <f t="shared" si="87"/>
        <v>0</v>
      </c>
      <c r="J42" s="9">
        <f t="shared" si="87"/>
        <v>1.6949152542372881</v>
      </c>
      <c r="K42" s="9">
        <f t="shared" si="87"/>
        <v>0</v>
      </c>
      <c r="L42" s="9">
        <f t="shared" si="87"/>
        <v>0</v>
      </c>
      <c r="M42" s="9">
        <f t="shared" si="87"/>
        <v>0</v>
      </c>
      <c r="N42" s="9">
        <f t="shared" si="87"/>
        <v>54.237288135593218</v>
      </c>
      <c r="O42" s="195">
        <f t="shared" si="81"/>
        <v>116413.29629629629</v>
      </c>
      <c r="P42" s="29">
        <f t="shared" si="81"/>
        <v>59</v>
      </c>
      <c r="Q42" s="9">
        <f t="shared" ref="Q42:AA42" si="88">IF($P42=0,0,Q177/$P42*100)</f>
        <v>8.4745762711864394</v>
      </c>
      <c r="R42" s="9">
        <f t="shared" si="88"/>
        <v>11.864406779661017</v>
      </c>
      <c r="S42" s="9">
        <f t="shared" si="88"/>
        <v>22.033898305084744</v>
      </c>
      <c r="T42" s="9">
        <f t="shared" si="88"/>
        <v>6.7796610169491522</v>
      </c>
      <c r="U42" s="9">
        <f t="shared" si="88"/>
        <v>1.6949152542372881</v>
      </c>
      <c r="V42" s="9">
        <f t="shared" si="88"/>
        <v>0</v>
      </c>
      <c r="W42" s="9">
        <f t="shared" si="88"/>
        <v>0</v>
      </c>
      <c r="X42" s="9">
        <f t="shared" si="88"/>
        <v>3.3898305084745761</v>
      </c>
      <c r="Y42" s="9">
        <f t="shared" si="88"/>
        <v>0</v>
      </c>
      <c r="Z42" s="9">
        <f t="shared" si="88"/>
        <v>0</v>
      </c>
      <c r="AA42" s="9">
        <f t="shared" si="88"/>
        <v>45.762711864406782</v>
      </c>
      <c r="AB42" s="195">
        <f>AB177</f>
        <v>45126.625</v>
      </c>
    </row>
    <row r="43" spans="1:28" ht="15" customHeight="1" x14ac:dyDescent="0.15">
      <c r="A43" s="10" t="s">
        <v>364</v>
      </c>
      <c r="B43" s="24" t="s">
        <v>7</v>
      </c>
      <c r="C43" s="53" t="s">
        <v>90</v>
      </c>
      <c r="D43" s="8">
        <f>D178</f>
        <v>1238</v>
      </c>
      <c r="E43" s="8">
        <f t="shared" ref="E43:N43" si="89">E178</f>
        <v>19</v>
      </c>
      <c r="F43" s="8">
        <f t="shared" si="89"/>
        <v>35</v>
      </c>
      <c r="G43" s="8">
        <f t="shared" si="89"/>
        <v>55</v>
      </c>
      <c r="H43" s="8">
        <f t="shared" si="89"/>
        <v>69</v>
      </c>
      <c r="I43" s="8">
        <f t="shared" si="89"/>
        <v>66</v>
      </c>
      <c r="J43" s="8">
        <f t="shared" si="89"/>
        <v>57</v>
      </c>
      <c r="K43" s="8">
        <f t="shared" si="89"/>
        <v>85</v>
      </c>
      <c r="L43" s="8">
        <f t="shared" si="89"/>
        <v>119</v>
      </c>
      <c r="M43" s="8">
        <f t="shared" si="89"/>
        <v>271</v>
      </c>
      <c r="N43" s="8">
        <f t="shared" si="89"/>
        <v>462</v>
      </c>
      <c r="O43" s="198">
        <f t="shared" si="81"/>
        <v>280838.20772896917</v>
      </c>
      <c r="P43" s="8">
        <f t="shared" si="81"/>
        <v>1238</v>
      </c>
      <c r="Q43" s="8">
        <f t="shared" ref="Q43:AA43" si="90">Q178</f>
        <v>19</v>
      </c>
      <c r="R43" s="8">
        <f t="shared" si="90"/>
        <v>33</v>
      </c>
      <c r="S43" s="8">
        <f t="shared" si="90"/>
        <v>56</v>
      </c>
      <c r="T43" s="8">
        <f t="shared" si="90"/>
        <v>72</v>
      </c>
      <c r="U43" s="8">
        <f t="shared" si="90"/>
        <v>81</v>
      </c>
      <c r="V43" s="8">
        <f t="shared" si="90"/>
        <v>66</v>
      </c>
      <c r="W43" s="8">
        <f t="shared" si="90"/>
        <v>80</v>
      </c>
      <c r="X43" s="8">
        <f t="shared" si="90"/>
        <v>184</v>
      </c>
      <c r="Y43" s="8">
        <f t="shared" si="90"/>
        <v>93</v>
      </c>
      <c r="Z43" s="8">
        <f t="shared" si="90"/>
        <v>159</v>
      </c>
      <c r="AA43" s="8">
        <f t="shared" si="90"/>
        <v>395</v>
      </c>
      <c r="AB43" s="198">
        <f>AB178</f>
        <v>139686.75363709603</v>
      </c>
    </row>
    <row r="44" spans="1:28" ht="15" customHeight="1" x14ac:dyDescent="0.15">
      <c r="A44" s="13"/>
      <c r="B44" s="25" t="s">
        <v>8</v>
      </c>
      <c r="C44" s="132"/>
      <c r="D44" s="38">
        <f>IF(SUM(E44:N44)&gt;100,"－",SUM(E44:N44))</f>
        <v>100</v>
      </c>
      <c r="E44" s="38">
        <f t="shared" ref="E44:N44" si="91">E178/$D43*100</f>
        <v>1.5347334410339257</v>
      </c>
      <c r="F44" s="38">
        <f t="shared" si="91"/>
        <v>2.8271405492730208</v>
      </c>
      <c r="G44" s="38">
        <f t="shared" si="91"/>
        <v>4.4426494345718899</v>
      </c>
      <c r="H44" s="38">
        <f t="shared" si="91"/>
        <v>5.5735056542810986</v>
      </c>
      <c r="I44" s="38">
        <f t="shared" si="91"/>
        <v>5.3311793214862675</v>
      </c>
      <c r="J44" s="38">
        <f t="shared" si="91"/>
        <v>4.604200323101777</v>
      </c>
      <c r="K44" s="38">
        <f t="shared" si="91"/>
        <v>6.8659127625201934</v>
      </c>
      <c r="L44" s="38">
        <f t="shared" si="91"/>
        <v>9.6122778675282703</v>
      </c>
      <c r="M44" s="38">
        <f t="shared" si="91"/>
        <v>21.890145395799678</v>
      </c>
      <c r="N44" s="38">
        <f t="shared" si="91"/>
        <v>37.318255250403872</v>
      </c>
      <c r="O44" s="197" t="s">
        <v>91</v>
      </c>
      <c r="P44" s="38">
        <f>IF(SUM(Q44:AA44)&gt;100,"－",SUM(Q44:AA44))</f>
        <v>100</v>
      </c>
      <c r="Q44" s="38">
        <f t="shared" ref="Q44:AA44" si="92">Q178/$P43*100</f>
        <v>1.5347334410339257</v>
      </c>
      <c r="R44" s="38">
        <f t="shared" si="92"/>
        <v>2.6655896607431337</v>
      </c>
      <c r="S44" s="38">
        <f t="shared" si="92"/>
        <v>4.523424878836833</v>
      </c>
      <c r="T44" s="38">
        <f t="shared" si="92"/>
        <v>5.8158319870759287</v>
      </c>
      <c r="U44" s="38">
        <f t="shared" si="92"/>
        <v>6.5428109854604202</v>
      </c>
      <c r="V44" s="38">
        <f t="shared" si="92"/>
        <v>5.3311793214862675</v>
      </c>
      <c r="W44" s="38">
        <f t="shared" si="92"/>
        <v>6.4620355411954762</v>
      </c>
      <c r="X44" s="38">
        <f t="shared" si="92"/>
        <v>14.862681744749596</v>
      </c>
      <c r="Y44" s="38">
        <f t="shared" si="92"/>
        <v>7.5121163166397418</v>
      </c>
      <c r="Z44" s="38">
        <f t="shared" si="92"/>
        <v>12.84329563812601</v>
      </c>
      <c r="AA44" s="38">
        <f t="shared" si="92"/>
        <v>31.906300484652668</v>
      </c>
      <c r="AB44" s="197" t="s">
        <v>91</v>
      </c>
    </row>
    <row r="45" spans="1:28" ht="15" customHeight="1" x14ac:dyDescent="0.15">
      <c r="A45" s="13"/>
      <c r="B45" s="25" t="s">
        <v>9</v>
      </c>
      <c r="C45" s="131" t="s">
        <v>363</v>
      </c>
      <c r="D45" s="28">
        <f t="shared" ref="D45:D53" si="93">D180</f>
        <v>169</v>
      </c>
      <c r="E45" s="15">
        <f t="shared" ref="E45:N45" si="94">IF($D45=0,0,E180/$D45*100)</f>
        <v>0</v>
      </c>
      <c r="F45" s="15">
        <f t="shared" si="94"/>
        <v>0</v>
      </c>
      <c r="G45" s="15">
        <f t="shared" si="94"/>
        <v>0</v>
      </c>
      <c r="H45" s="15">
        <f t="shared" si="94"/>
        <v>0</v>
      </c>
      <c r="I45" s="15">
        <f t="shared" si="94"/>
        <v>0.59171597633136097</v>
      </c>
      <c r="J45" s="15">
        <f t="shared" si="94"/>
        <v>0.59171597633136097</v>
      </c>
      <c r="K45" s="15">
        <f t="shared" si="94"/>
        <v>4.1420118343195274</v>
      </c>
      <c r="L45" s="15">
        <f t="shared" si="94"/>
        <v>11.834319526627219</v>
      </c>
      <c r="M45" s="15">
        <f t="shared" si="94"/>
        <v>59.76331360946746</v>
      </c>
      <c r="N45" s="15">
        <f t="shared" si="94"/>
        <v>23.076923076923077</v>
      </c>
      <c r="O45" s="196">
        <f t="shared" ref="O45:P53" si="95">O180</f>
        <v>451913.58302808297</v>
      </c>
      <c r="P45" s="28">
        <f t="shared" si="95"/>
        <v>169</v>
      </c>
      <c r="Q45" s="15">
        <f t="shared" ref="Q45:AA45" si="96">IF($P45=0,0,Q180/$P45*100)</f>
        <v>0</v>
      </c>
      <c r="R45" s="15">
        <f t="shared" si="96"/>
        <v>0.59171597633136097</v>
      </c>
      <c r="S45" s="15">
        <f t="shared" si="96"/>
        <v>0</v>
      </c>
      <c r="T45" s="15">
        <f t="shared" si="96"/>
        <v>0</v>
      </c>
      <c r="U45" s="15">
        <f t="shared" si="96"/>
        <v>0.59171597633136097</v>
      </c>
      <c r="V45" s="15">
        <f t="shared" si="96"/>
        <v>1.7751479289940828</v>
      </c>
      <c r="W45" s="15">
        <f t="shared" si="96"/>
        <v>1.7751479289940828</v>
      </c>
      <c r="X45" s="15">
        <f t="shared" si="96"/>
        <v>13.017751479289942</v>
      </c>
      <c r="Y45" s="15">
        <f t="shared" si="96"/>
        <v>13.017751479289942</v>
      </c>
      <c r="Z45" s="15">
        <f t="shared" si="96"/>
        <v>47.928994082840234</v>
      </c>
      <c r="AA45" s="15">
        <f t="shared" si="96"/>
        <v>21.301775147928996</v>
      </c>
      <c r="AB45" s="196">
        <f t="shared" ref="AB45:AB53" si="97">AB180</f>
        <v>273395.61833154317</v>
      </c>
    </row>
    <row r="46" spans="1:28" ht="15" customHeight="1" x14ac:dyDescent="0.15">
      <c r="A46" s="13"/>
      <c r="B46" s="25" t="s">
        <v>10</v>
      </c>
      <c r="C46" s="131" t="s">
        <v>362</v>
      </c>
      <c r="D46" s="28">
        <f t="shared" si="93"/>
        <v>141</v>
      </c>
      <c r="E46" s="15">
        <f t="shared" ref="E46:N46" si="98">IF($D46=0,0,E181/$D46*100)</f>
        <v>0</v>
      </c>
      <c r="F46" s="15">
        <f t="shared" si="98"/>
        <v>0</v>
      </c>
      <c r="G46" s="15">
        <f t="shared" si="98"/>
        <v>1.4184397163120568</v>
      </c>
      <c r="H46" s="15">
        <f t="shared" si="98"/>
        <v>3.5460992907801421</v>
      </c>
      <c r="I46" s="15">
        <f t="shared" si="98"/>
        <v>1.4184397163120568</v>
      </c>
      <c r="J46" s="15">
        <f t="shared" si="98"/>
        <v>4.9645390070921991</v>
      </c>
      <c r="K46" s="15">
        <f t="shared" si="98"/>
        <v>6.3829787234042552</v>
      </c>
      <c r="L46" s="15">
        <f t="shared" si="98"/>
        <v>14.893617021276595</v>
      </c>
      <c r="M46" s="15">
        <f t="shared" si="98"/>
        <v>35.460992907801419</v>
      </c>
      <c r="N46" s="15">
        <f t="shared" si="98"/>
        <v>31.914893617021278</v>
      </c>
      <c r="O46" s="196">
        <f t="shared" si="95"/>
        <v>319035.34606481466</v>
      </c>
      <c r="P46" s="28">
        <f t="shared" si="95"/>
        <v>141</v>
      </c>
      <c r="Q46" s="15">
        <f t="shared" ref="Q46:AA46" si="99">IF($P46=0,0,Q181/$P46*100)</f>
        <v>0</v>
      </c>
      <c r="R46" s="15">
        <f t="shared" si="99"/>
        <v>0</v>
      </c>
      <c r="S46" s="15">
        <f t="shared" si="99"/>
        <v>0.70921985815602839</v>
      </c>
      <c r="T46" s="15">
        <f t="shared" si="99"/>
        <v>0.70921985815602839</v>
      </c>
      <c r="U46" s="15">
        <f t="shared" si="99"/>
        <v>4.2553191489361701</v>
      </c>
      <c r="V46" s="15">
        <f t="shared" si="99"/>
        <v>5.6737588652482271</v>
      </c>
      <c r="W46" s="15">
        <f t="shared" si="99"/>
        <v>8.5106382978723403</v>
      </c>
      <c r="X46" s="15">
        <f t="shared" si="99"/>
        <v>19.858156028368796</v>
      </c>
      <c r="Y46" s="15">
        <f t="shared" si="99"/>
        <v>13.475177304964539</v>
      </c>
      <c r="Z46" s="15">
        <f t="shared" si="99"/>
        <v>18.439716312056735</v>
      </c>
      <c r="AA46" s="15">
        <f t="shared" si="99"/>
        <v>28.368794326241137</v>
      </c>
      <c r="AB46" s="196">
        <f t="shared" si="97"/>
        <v>157641.54015401547</v>
      </c>
    </row>
    <row r="47" spans="1:28" ht="15" customHeight="1" x14ac:dyDescent="0.15">
      <c r="A47" s="13"/>
      <c r="B47" s="25"/>
      <c r="C47" s="131" t="s">
        <v>361</v>
      </c>
      <c r="D47" s="28">
        <f t="shared" si="93"/>
        <v>160</v>
      </c>
      <c r="E47" s="15">
        <f t="shared" ref="E47:N47" si="100">IF($D47=0,0,E182/$D47*100)</f>
        <v>0</v>
      </c>
      <c r="F47" s="15">
        <f t="shared" si="100"/>
        <v>0</v>
      </c>
      <c r="G47" s="15">
        <f t="shared" si="100"/>
        <v>1.25</v>
      </c>
      <c r="H47" s="15">
        <f t="shared" si="100"/>
        <v>1.25</v>
      </c>
      <c r="I47" s="15">
        <f t="shared" si="100"/>
        <v>4.375</v>
      </c>
      <c r="J47" s="15">
        <f t="shared" si="100"/>
        <v>4.375</v>
      </c>
      <c r="K47" s="15">
        <f t="shared" si="100"/>
        <v>5.625</v>
      </c>
      <c r="L47" s="15">
        <f t="shared" si="100"/>
        <v>14.374999999999998</v>
      </c>
      <c r="M47" s="15">
        <f t="shared" si="100"/>
        <v>28.749999999999996</v>
      </c>
      <c r="N47" s="15">
        <f t="shared" si="100"/>
        <v>40</v>
      </c>
      <c r="O47" s="196">
        <f t="shared" si="95"/>
        <v>312137.93348765426</v>
      </c>
      <c r="P47" s="28">
        <f t="shared" si="95"/>
        <v>160</v>
      </c>
      <c r="Q47" s="15">
        <f t="shared" ref="Q47:AA47" si="101">IF($P47=0,0,Q182/$P47*100)</f>
        <v>0</v>
      </c>
      <c r="R47" s="15">
        <f t="shared" si="101"/>
        <v>0.625</v>
      </c>
      <c r="S47" s="15">
        <f t="shared" si="101"/>
        <v>0</v>
      </c>
      <c r="T47" s="15">
        <f t="shared" si="101"/>
        <v>1.875</v>
      </c>
      <c r="U47" s="15">
        <f t="shared" si="101"/>
        <v>1.875</v>
      </c>
      <c r="V47" s="15">
        <f t="shared" si="101"/>
        <v>5</v>
      </c>
      <c r="W47" s="15">
        <f t="shared" si="101"/>
        <v>5.625</v>
      </c>
      <c r="X47" s="15">
        <f t="shared" si="101"/>
        <v>25</v>
      </c>
      <c r="Y47" s="15">
        <f t="shared" si="101"/>
        <v>11.25</v>
      </c>
      <c r="Z47" s="15">
        <f t="shared" si="101"/>
        <v>11.25</v>
      </c>
      <c r="AA47" s="15">
        <f t="shared" si="101"/>
        <v>37.5</v>
      </c>
      <c r="AB47" s="196">
        <f t="shared" si="97"/>
        <v>157780.69948148148</v>
      </c>
    </row>
    <row r="48" spans="1:28" ht="15" customHeight="1" x14ac:dyDescent="0.15">
      <c r="A48" s="13"/>
      <c r="B48" s="25"/>
      <c r="C48" s="131" t="s">
        <v>360</v>
      </c>
      <c r="D48" s="28">
        <f t="shared" si="93"/>
        <v>56</v>
      </c>
      <c r="E48" s="15">
        <f t="shared" ref="E48:N48" si="102">IF($D48=0,0,E183/$D48*100)</f>
        <v>0</v>
      </c>
      <c r="F48" s="15">
        <f t="shared" si="102"/>
        <v>0</v>
      </c>
      <c r="G48" s="15">
        <f t="shared" si="102"/>
        <v>0</v>
      </c>
      <c r="H48" s="15">
        <f t="shared" si="102"/>
        <v>1.7857142857142856</v>
      </c>
      <c r="I48" s="15">
        <f t="shared" si="102"/>
        <v>1.7857142857142856</v>
      </c>
      <c r="J48" s="15">
        <f t="shared" si="102"/>
        <v>1.7857142857142856</v>
      </c>
      <c r="K48" s="15">
        <f t="shared" si="102"/>
        <v>8.9285714285714288</v>
      </c>
      <c r="L48" s="15">
        <f t="shared" si="102"/>
        <v>17.857142857142858</v>
      </c>
      <c r="M48" s="15">
        <f t="shared" si="102"/>
        <v>30.357142857142854</v>
      </c>
      <c r="N48" s="15">
        <f t="shared" si="102"/>
        <v>37.5</v>
      </c>
      <c r="O48" s="196">
        <f t="shared" si="95"/>
        <v>326536.36628873774</v>
      </c>
      <c r="P48" s="28">
        <f t="shared" si="95"/>
        <v>56</v>
      </c>
      <c r="Q48" s="15">
        <f t="shared" ref="Q48:AA48" si="103">IF($P48=0,0,Q183/$P48*100)</f>
        <v>0</v>
      </c>
      <c r="R48" s="15">
        <f t="shared" si="103"/>
        <v>0</v>
      </c>
      <c r="S48" s="15">
        <f t="shared" si="103"/>
        <v>0</v>
      </c>
      <c r="T48" s="15">
        <f t="shared" si="103"/>
        <v>0</v>
      </c>
      <c r="U48" s="15">
        <f t="shared" si="103"/>
        <v>3.5714285714285712</v>
      </c>
      <c r="V48" s="15">
        <f t="shared" si="103"/>
        <v>0</v>
      </c>
      <c r="W48" s="15">
        <f t="shared" si="103"/>
        <v>8.9285714285714288</v>
      </c>
      <c r="X48" s="15">
        <f t="shared" si="103"/>
        <v>25</v>
      </c>
      <c r="Y48" s="15">
        <f t="shared" si="103"/>
        <v>14.285714285714285</v>
      </c>
      <c r="Z48" s="15">
        <f t="shared" si="103"/>
        <v>16.071428571428573</v>
      </c>
      <c r="AA48" s="15">
        <f t="shared" si="103"/>
        <v>32.142857142857146</v>
      </c>
      <c r="AB48" s="196">
        <f t="shared" si="97"/>
        <v>161935.15316067945</v>
      </c>
    </row>
    <row r="49" spans="1:28" ht="15" customHeight="1" x14ac:dyDescent="0.15">
      <c r="A49" s="13"/>
      <c r="B49" s="25"/>
      <c r="C49" s="131" t="s">
        <v>359</v>
      </c>
      <c r="D49" s="28">
        <f t="shared" si="93"/>
        <v>121</v>
      </c>
      <c r="E49" s="15">
        <f t="shared" ref="E49:N49" si="104">IF($D49=0,0,E184/$D49*100)</f>
        <v>0</v>
      </c>
      <c r="F49" s="15">
        <f t="shared" si="104"/>
        <v>0.82644628099173556</v>
      </c>
      <c r="G49" s="15">
        <f t="shared" si="104"/>
        <v>0</v>
      </c>
      <c r="H49" s="15">
        <f t="shared" si="104"/>
        <v>2.4793388429752068</v>
      </c>
      <c r="I49" s="15">
        <f t="shared" si="104"/>
        <v>3.3057851239669422</v>
      </c>
      <c r="J49" s="15">
        <f t="shared" si="104"/>
        <v>4.1322314049586781</v>
      </c>
      <c r="K49" s="15">
        <f t="shared" si="104"/>
        <v>13.223140495867769</v>
      </c>
      <c r="L49" s="15">
        <f t="shared" si="104"/>
        <v>12.396694214876034</v>
      </c>
      <c r="M49" s="15">
        <f t="shared" si="104"/>
        <v>19.008264462809919</v>
      </c>
      <c r="N49" s="15">
        <f t="shared" si="104"/>
        <v>44.628099173553721</v>
      </c>
      <c r="O49" s="196">
        <f t="shared" si="95"/>
        <v>321035.78343994316</v>
      </c>
      <c r="P49" s="28">
        <f t="shared" si="95"/>
        <v>121</v>
      </c>
      <c r="Q49" s="15">
        <f t="shared" ref="Q49:AA49" si="105">IF($P49=0,0,Q184/$P49*100)</f>
        <v>0.82644628099173556</v>
      </c>
      <c r="R49" s="15">
        <f t="shared" si="105"/>
        <v>0.82644628099173556</v>
      </c>
      <c r="S49" s="15">
        <f t="shared" si="105"/>
        <v>0.82644628099173556</v>
      </c>
      <c r="T49" s="15">
        <f t="shared" si="105"/>
        <v>2.4793388429752068</v>
      </c>
      <c r="U49" s="15">
        <f t="shared" si="105"/>
        <v>2.4793388429752068</v>
      </c>
      <c r="V49" s="15">
        <f t="shared" si="105"/>
        <v>4.1322314049586781</v>
      </c>
      <c r="W49" s="15">
        <f t="shared" si="105"/>
        <v>9.9173553719008272</v>
      </c>
      <c r="X49" s="15">
        <f t="shared" si="105"/>
        <v>17.355371900826448</v>
      </c>
      <c r="Y49" s="15">
        <f t="shared" si="105"/>
        <v>9.9173553719008272</v>
      </c>
      <c r="Z49" s="15">
        <f t="shared" si="105"/>
        <v>12.396694214876034</v>
      </c>
      <c r="AA49" s="15">
        <f t="shared" si="105"/>
        <v>38.84297520661157</v>
      </c>
      <c r="AB49" s="196">
        <f t="shared" si="97"/>
        <v>171577.00413449167</v>
      </c>
    </row>
    <row r="50" spans="1:28" ht="15" customHeight="1" x14ac:dyDescent="0.15">
      <c r="A50" s="13"/>
      <c r="B50" s="25"/>
      <c r="C50" s="131" t="s">
        <v>358</v>
      </c>
      <c r="D50" s="28">
        <f t="shared" si="93"/>
        <v>155</v>
      </c>
      <c r="E50" s="15">
        <f t="shared" ref="E50:N50" si="106">IF($D50=0,0,E185/$D50*100)</f>
        <v>0.64516129032258063</v>
      </c>
      <c r="F50" s="15">
        <f t="shared" si="106"/>
        <v>0.64516129032258063</v>
      </c>
      <c r="G50" s="15">
        <f t="shared" si="106"/>
        <v>2.5806451612903225</v>
      </c>
      <c r="H50" s="15">
        <f t="shared" si="106"/>
        <v>7.096774193548387</v>
      </c>
      <c r="I50" s="15">
        <f t="shared" si="106"/>
        <v>5.806451612903226</v>
      </c>
      <c r="J50" s="15">
        <f t="shared" si="106"/>
        <v>7.741935483870968</v>
      </c>
      <c r="K50" s="15">
        <f t="shared" si="106"/>
        <v>9.0322580645161281</v>
      </c>
      <c r="L50" s="15">
        <f t="shared" si="106"/>
        <v>12.903225806451612</v>
      </c>
      <c r="M50" s="15">
        <f t="shared" si="106"/>
        <v>13.548387096774196</v>
      </c>
      <c r="N50" s="15">
        <f t="shared" si="106"/>
        <v>40</v>
      </c>
      <c r="O50" s="196">
        <f t="shared" si="95"/>
        <v>241095.6934324138</v>
      </c>
      <c r="P50" s="28">
        <f t="shared" si="95"/>
        <v>155</v>
      </c>
      <c r="Q50" s="15">
        <f t="shared" ref="Q50:AA50" si="107">IF($P50=0,0,Q185/$P50*100)</f>
        <v>1.2903225806451613</v>
      </c>
      <c r="R50" s="15">
        <f t="shared" si="107"/>
        <v>0.64516129032258063</v>
      </c>
      <c r="S50" s="15">
        <f t="shared" si="107"/>
        <v>4.5161290322580641</v>
      </c>
      <c r="T50" s="15">
        <f t="shared" si="107"/>
        <v>5.806451612903226</v>
      </c>
      <c r="U50" s="15">
        <f t="shared" si="107"/>
        <v>6.4516129032258061</v>
      </c>
      <c r="V50" s="15">
        <f t="shared" si="107"/>
        <v>7.741935483870968</v>
      </c>
      <c r="W50" s="15">
        <f t="shared" si="107"/>
        <v>10.32258064516129</v>
      </c>
      <c r="X50" s="15">
        <f t="shared" si="107"/>
        <v>23.225806451612904</v>
      </c>
      <c r="Y50" s="15">
        <f t="shared" si="107"/>
        <v>5.161290322580645</v>
      </c>
      <c r="Z50" s="15">
        <f t="shared" si="107"/>
        <v>2.5806451612903225</v>
      </c>
      <c r="AA50" s="15">
        <f t="shared" si="107"/>
        <v>32.258064516129032</v>
      </c>
      <c r="AB50" s="196">
        <f t="shared" si="97"/>
        <v>103441.72679687699</v>
      </c>
    </row>
    <row r="51" spans="1:28" ht="15" customHeight="1" x14ac:dyDescent="0.15">
      <c r="A51" s="13"/>
      <c r="B51" s="25"/>
      <c r="C51" s="131" t="s">
        <v>357</v>
      </c>
      <c r="D51" s="28">
        <f t="shared" si="93"/>
        <v>136</v>
      </c>
      <c r="E51" s="15">
        <f t="shared" ref="E51:N51" si="108">IF($D51=0,0,E186/$D51*100)</f>
        <v>0</v>
      </c>
      <c r="F51" s="15">
        <f t="shared" si="108"/>
        <v>2.9411764705882351</v>
      </c>
      <c r="G51" s="15">
        <f t="shared" si="108"/>
        <v>5.8823529411764701</v>
      </c>
      <c r="H51" s="15">
        <f t="shared" si="108"/>
        <v>9.5588235294117645</v>
      </c>
      <c r="I51" s="15">
        <f t="shared" si="108"/>
        <v>14.705882352941178</v>
      </c>
      <c r="J51" s="15">
        <f t="shared" si="108"/>
        <v>6.6176470588235299</v>
      </c>
      <c r="K51" s="15">
        <f t="shared" si="108"/>
        <v>11.76470588235294</v>
      </c>
      <c r="L51" s="15">
        <f t="shared" si="108"/>
        <v>3.6764705882352944</v>
      </c>
      <c r="M51" s="15">
        <f t="shared" si="108"/>
        <v>2.2058823529411766</v>
      </c>
      <c r="N51" s="15">
        <f t="shared" si="108"/>
        <v>42.647058823529413</v>
      </c>
      <c r="O51" s="196">
        <f t="shared" si="95"/>
        <v>184025.989010989</v>
      </c>
      <c r="P51" s="28">
        <f t="shared" si="95"/>
        <v>136</v>
      </c>
      <c r="Q51" s="15">
        <f t="shared" ref="Q51:AA51" si="109">IF($P51=0,0,Q186/$P51*100)</f>
        <v>0.73529411764705876</v>
      </c>
      <c r="R51" s="15">
        <f t="shared" si="109"/>
        <v>0</v>
      </c>
      <c r="S51" s="15">
        <f t="shared" si="109"/>
        <v>5.1470588235294112</v>
      </c>
      <c r="T51" s="15">
        <f t="shared" si="109"/>
        <v>10.294117647058822</v>
      </c>
      <c r="U51" s="15">
        <f t="shared" si="109"/>
        <v>16.911764705882355</v>
      </c>
      <c r="V51" s="15">
        <f t="shared" si="109"/>
        <v>11.029411764705882</v>
      </c>
      <c r="W51" s="15">
        <f t="shared" si="109"/>
        <v>9.5588235294117645</v>
      </c>
      <c r="X51" s="15">
        <f t="shared" si="109"/>
        <v>6.6176470588235299</v>
      </c>
      <c r="Y51" s="15">
        <f t="shared" si="109"/>
        <v>2.2058823529411766</v>
      </c>
      <c r="Z51" s="15">
        <f t="shared" si="109"/>
        <v>1.4705882352941175</v>
      </c>
      <c r="AA51" s="15">
        <f t="shared" si="109"/>
        <v>36.029411764705884</v>
      </c>
      <c r="AB51" s="196">
        <f t="shared" si="97"/>
        <v>79067.105481272956</v>
      </c>
    </row>
    <row r="52" spans="1:28" ht="15" customHeight="1" x14ac:dyDescent="0.15">
      <c r="A52" s="13"/>
      <c r="B52" s="26"/>
      <c r="C52" s="129" t="s">
        <v>356</v>
      </c>
      <c r="D52" s="28">
        <f t="shared" si="93"/>
        <v>300</v>
      </c>
      <c r="E52" s="15">
        <f t="shared" ref="E52:N52" si="110">IF($D52=0,0,E187/$D52*100)</f>
        <v>6</v>
      </c>
      <c r="F52" s="15">
        <f t="shared" si="110"/>
        <v>9.6666666666666661</v>
      </c>
      <c r="G52" s="15">
        <f t="shared" si="110"/>
        <v>13</v>
      </c>
      <c r="H52" s="15">
        <f t="shared" si="110"/>
        <v>11.333333333333332</v>
      </c>
      <c r="I52" s="15">
        <f t="shared" si="110"/>
        <v>7.333333333333333</v>
      </c>
      <c r="J52" s="15">
        <f t="shared" si="110"/>
        <v>5</v>
      </c>
      <c r="K52" s="15">
        <f t="shared" si="110"/>
        <v>3</v>
      </c>
      <c r="L52" s="15">
        <f t="shared" si="110"/>
        <v>1.6666666666666667</v>
      </c>
      <c r="M52" s="15">
        <f t="shared" si="110"/>
        <v>3.3333333333333335</v>
      </c>
      <c r="N52" s="15">
        <f t="shared" si="110"/>
        <v>39.666666666666664</v>
      </c>
      <c r="O52" s="196">
        <f t="shared" si="95"/>
        <v>159530.11947148413</v>
      </c>
      <c r="P52" s="28">
        <f t="shared" si="95"/>
        <v>300</v>
      </c>
      <c r="Q52" s="15">
        <f t="shared" ref="Q52:AA52" si="111">IF($P52=0,0,Q187/$P52*100)</f>
        <v>5</v>
      </c>
      <c r="R52" s="15">
        <f t="shared" si="111"/>
        <v>9.6666666666666661</v>
      </c>
      <c r="S52" s="15">
        <f t="shared" si="111"/>
        <v>13.333333333333334</v>
      </c>
      <c r="T52" s="15">
        <f t="shared" si="111"/>
        <v>14.000000000000002</v>
      </c>
      <c r="U52" s="15">
        <f t="shared" si="111"/>
        <v>11</v>
      </c>
      <c r="V52" s="15">
        <f t="shared" si="111"/>
        <v>5</v>
      </c>
      <c r="W52" s="15">
        <f t="shared" si="111"/>
        <v>3.3333333333333335</v>
      </c>
      <c r="X52" s="15">
        <f t="shared" si="111"/>
        <v>4.666666666666667</v>
      </c>
      <c r="Y52" s="15">
        <f t="shared" si="111"/>
        <v>1</v>
      </c>
      <c r="Z52" s="15">
        <f t="shared" si="111"/>
        <v>1.3333333333333335</v>
      </c>
      <c r="AA52" s="15">
        <f t="shared" si="111"/>
        <v>31.666666666666664</v>
      </c>
      <c r="AB52" s="196">
        <f t="shared" si="97"/>
        <v>63921.936378887593</v>
      </c>
    </row>
    <row r="53" spans="1:28" ht="15" customHeight="1" x14ac:dyDescent="0.15">
      <c r="A53" s="13"/>
      <c r="B53" s="14" t="s">
        <v>2</v>
      </c>
      <c r="C53" s="53" t="s">
        <v>90</v>
      </c>
      <c r="D53" s="8">
        <f t="shared" si="93"/>
        <v>847</v>
      </c>
      <c r="E53" s="8">
        <f t="shared" ref="E53:N53" si="112">E188</f>
        <v>154</v>
      </c>
      <c r="F53" s="8">
        <f t="shared" si="112"/>
        <v>107</v>
      </c>
      <c r="G53" s="8">
        <f t="shared" si="112"/>
        <v>85</v>
      </c>
      <c r="H53" s="8">
        <f t="shared" si="112"/>
        <v>33</v>
      </c>
      <c r="I53" s="8">
        <f t="shared" si="112"/>
        <v>16</v>
      </c>
      <c r="J53" s="8">
        <f t="shared" si="112"/>
        <v>6</v>
      </c>
      <c r="K53" s="8">
        <f t="shared" si="112"/>
        <v>12</v>
      </c>
      <c r="L53" s="8">
        <f t="shared" si="112"/>
        <v>6</v>
      </c>
      <c r="M53" s="8">
        <f t="shared" si="112"/>
        <v>20</v>
      </c>
      <c r="N53" s="8">
        <f t="shared" si="112"/>
        <v>408</v>
      </c>
      <c r="O53" s="198">
        <f t="shared" si="95"/>
        <v>131003.64548482891</v>
      </c>
      <c r="P53" s="8">
        <f t="shared" si="95"/>
        <v>847</v>
      </c>
      <c r="Q53" s="8">
        <f t="shared" ref="Q53:AA53" si="113">Q188</f>
        <v>77</v>
      </c>
      <c r="R53" s="8">
        <f t="shared" si="113"/>
        <v>152</v>
      </c>
      <c r="S53" s="8">
        <f t="shared" si="113"/>
        <v>109</v>
      </c>
      <c r="T53" s="8">
        <f t="shared" si="113"/>
        <v>50</v>
      </c>
      <c r="U53" s="8">
        <f t="shared" si="113"/>
        <v>29</v>
      </c>
      <c r="V53" s="8">
        <f t="shared" si="113"/>
        <v>16</v>
      </c>
      <c r="W53" s="8">
        <f t="shared" si="113"/>
        <v>16</v>
      </c>
      <c r="X53" s="8">
        <f t="shared" si="113"/>
        <v>12</v>
      </c>
      <c r="Y53" s="8">
        <f t="shared" si="113"/>
        <v>9</v>
      </c>
      <c r="Z53" s="8">
        <f t="shared" si="113"/>
        <v>16</v>
      </c>
      <c r="AA53" s="8">
        <f t="shared" si="113"/>
        <v>361</v>
      </c>
      <c r="AB53" s="198">
        <f t="shared" si="97"/>
        <v>53593.296824544806</v>
      </c>
    </row>
    <row r="54" spans="1:28" ht="15" customHeight="1" x14ac:dyDescent="0.15">
      <c r="A54" s="13"/>
      <c r="B54" s="14" t="s">
        <v>3</v>
      </c>
      <c r="C54" s="132"/>
      <c r="D54" s="38">
        <f>IF(SUM(E54:N54)&gt;100,"－",SUM(E54:N54))</f>
        <v>100</v>
      </c>
      <c r="E54" s="38">
        <f t="shared" ref="E54:N54" si="114">E188/$D53*100</f>
        <v>18.181818181818183</v>
      </c>
      <c r="F54" s="38">
        <f t="shared" si="114"/>
        <v>12.632821723730814</v>
      </c>
      <c r="G54" s="38">
        <f t="shared" si="114"/>
        <v>10.035419126328216</v>
      </c>
      <c r="H54" s="38">
        <f t="shared" si="114"/>
        <v>3.8961038961038961</v>
      </c>
      <c r="I54" s="38">
        <f t="shared" si="114"/>
        <v>1.8890200708382525</v>
      </c>
      <c r="J54" s="38">
        <f t="shared" si="114"/>
        <v>0.70838252656434475</v>
      </c>
      <c r="K54" s="38">
        <f t="shared" si="114"/>
        <v>1.4167650531286895</v>
      </c>
      <c r="L54" s="38">
        <f t="shared" si="114"/>
        <v>0.70838252656434475</v>
      </c>
      <c r="M54" s="38">
        <f t="shared" si="114"/>
        <v>2.3612750885478158</v>
      </c>
      <c r="N54" s="38">
        <f t="shared" si="114"/>
        <v>48.170011806375442</v>
      </c>
      <c r="O54" s="197" t="s">
        <v>91</v>
      </c>
      <c r="P54" s="38">
        <f>IF(SUM(Q54:AA54)&gt;100,"－",SUM(Q54:AA54))</f>
        <v>100</v>
      </c>
      <c r="Q54" s="38">
        <f t="shared" ref="Q54:AA54" si="115">Q188/$P53*100</f>
        <v>9.0909090909090917</v>
      </c>
      <c r="R54" s="38">
        <f t="shared" si="115"/>
        <v>17.945690672963398</v>
      </c>
      <c r="S54" s="38">
        <f t="shared" si="115"/>
        <v>12.868949232585598</v>
      </c>
      <c r="T54" s="38">
        <f t="shared" si="115"/>
        <v>5.9031877213695401</v>
      </c>
      <c r="U54" s="38">
        <f t="shared" si="115"/>
        <v>3.4238488783943333</v>
      </c>
      <c r="V54" s="38">
        <f t="shared" si="115"/>
        <v>1.8890200708382525</v>
      </c>
      <c r="W54" s="38">
        <f t="shared" si="115"/>
        <v>1.8890200708382525</v>
      </c>
      <c r="X54" s="38">
        <f t="shared" si="115"/>
        <v>1.4167650531286895</v>
      </c>
      <c r="Y54" s="38">
        <f t="shared" si="115"/>
        <v>1.0625737898465171</v>
      </c>
      <c r="Z54" s="38">
        <f t="shared" si="115"/>
        <v>1.8890200708382525</v>
      </c>
      <c r="AA54" s="38">
        <f t="shared" si="115"/>
        <v>42.621015348288076</v>
      </c>
      <c r="AB54" s="197" t="s">
        <v>91</v>
      </c>
    </row>
    <row r="55" spans="1:28" ht="15" customHeight="1" x14ac:dyDescent="0.15">
      <c r="A55" s="13"/>
      <c r="B55" s="14" t="s">
        <v>4</v>
      </c>
      <c r="C55" s="131" t="s">
        <v>363</v>
      </c>
      <c r="D55" s="28">
        <f t="shared" ref="D55:D63" si="116">D190</f>
        <v>9</v>
      </c>
      <c r="E55" s="15">
        <f t="shared" ref="E55:N55" si="117">IF($D55=0,0,E190/$D55*100)</f>
        <v>0</v>
      </c>
      <c r="F55" s="15">
        <f t="shared" si="117"/>
        <v>0</v>
      </c>
      <c r="G55" s="15">
        <f t="shared" si="117"/>
        <v>0</v>
      </c>
      <c r="H55" s="15">
        <f t="shared" si="117"/>
        <v>0</v>
      </c>
      <c r="I55" s="15">
        <f t="shared" si="117"/>
        <v>0</v>
      </c>
      <c r="J55" s="15">
        <f t="shared" si="117"/>
        <v>11.111111111111111</v>
      </c>
      <c r="K55" s="15">
        <f t="shared" si="117"/>
        <v>0</v>
      </c>
      <c r="L55" s="15">
        <f t="shared" si="117"/>
        <v>22.222222222222221</v>
      </c>
      <c r="M55" s="15">
        <f t="shared" si="117"/>
        <v>22.222222222222221</v>
      </c>
      <c r="N55" s="15">
        <f t="shared" si="117"/>
        <v>44.444444444444443</v>
      </c>
      <c r="O55" s="196">
        <f t="shared" ref="O55:P63" si="118">O190</f>
        <v>397125.88888888888</v>
      </c>
      <c r="P55" s="28">
        <f t="shared" si="118"/>
        <v>9</v>
      </c>
      <c r="Q55" s="15">
        <f t="shared" ref="Q55:AA55" si="119">IF($P55=0,0,Q190/$P55*100)</f>
        <v>0</v>
      </c>
      <c r="R55" s="15">
        <f t="shared" si="119"/>
        <v>0</v>
      </c>
      <c r="S55" s="15">
        <f t="shared" si="119"/>
        <v>0</v>
      </c>
      <c r="T55" s="15">
        <f t="shared" si="119"/>
        <v>0</v>
      </c>
      <c r="U55" s="15">
        <f t="shared" si="119"/>
        <v>0</v>
      </c>
      <c r="V55" s="15">
        <f t="shared" si="119"/>
        <v>0</v>
      </c>
      <c r="W55" s="15">
        <f t="shared" si="119"/>
        <v>11.111111111111111</v>
      </c>
      <c r="X55" s="15">
        <f t="shared" si="119"/>
        <v>0</v>
      </c>
      <c r="Y55" s="15">
        <f t="shared" si="119"/>
        <v>22.222222222222221</v>
      </c>
      <c r="Z55" s="15">
        <f t="shared" si="119"/>
        <v>22.222222222222221</v>
      </c>
      <c r="AA55" s="15">
        <f t="shared" si="119"/>
        <v>44.444444444444443</v>
      </c>
      <c r="AB55" s="196">
        <f t="shared" ref="AB55:AB63" si="120">AB190</f>
        <v>241038.88888888891</v>
      </c>
    </row>
    <row r="56" spans="1:28" ht="15" customHeight="1" x14ac:dyDescent="0.15">
      <c r="A56" s="13"/>
      <c r="B56" s="14"/>
      <c r="C56" s="131" t="s">
        <v>362</v>
      </c>
      <c r="D56" s="28">
        <f t="shared" si="116"/>
        <v>36</v>
      </c>
      <c r="E56" s="15">
        <f t="shared" ref="E56:N56" si="121">IF($D56=0,0,E191/$D56*100)</f>
        <v>2.7777777777777777</v>
      </c>
      <c r="F56" s="15">
        <f t="shared" si="121"/>
        <v>27.777777777777779</v>
      </c>
      <c r="G56" s="15">
        <f t="shared" si="121"/>
        <v>0</v>
      </c>
      <c r="H56" s="15">
        <f t="shared" si="121"/>
        <v>2.7777777777777777</v>
      </c>
      <c r="I56" s="15">
        <f t="shared" si="121"/>
        <v>0</v>
      </c>
      <c r="J56" s="15">
        <f t="shared" si="121"/>
        <v>0</v>
      </c>
      <c r="K56" s="15">
        <f t="shared" si="121"/>
        <v>0</v>
      </c>
      <c r="L56" s="15">
        <f t="shared" si="121"/>
        <v>0</v>
      </c>
      <c r="M56" s="15">
        <f t="shared" si="121"/>
        <v>8.3333333333333321</v>
      </c>
      <c r="N56" s="15">
        <f t="shared" si="121"/>
        <v>58.333333333333336</v>
      </c>
      <c r="O56" s="196">
        <f t="shared" si="118"/>
        <v>185275.6</v>
      </c>
      <c r="P56" s="28">
        <f t="shared" si="118"/>
        <v>36</v>
      </c>
      <c r="Q56" s="15">
        <f t="shared" ref="Q56:AA56" si="122">IF($P56=0,0,Q191/$P56*100)</f>
        <v>0</v>
      </c>
      <c r="R56" s="15">
        <f t="shared" si="122"/>
        <v>2.7777777777777777</v>
      </c>
      <c r="S56" s="15">
        <f t="shared" si="122"/>
        <v>30.555555555555557</v>
      </c>
      <c r="T56" s="15">
        <f t="shared" si="122"/>
        <v>0</v>
      </c>
      <c r="U56" s="15">
        <f t="shared" si="122"/>
        <v>2.7777777777777777</v>
      </c>
      <c r="V56" s="15">
        <f t="shared" si="122"/>
        <v>5.5555555555555554</v>
      </c>
      <c r="W56" s="15">
        <f t="shared" si="122"/>
        <v>0</v>
      </c>
      <c r="X56" s="15">
        <f t="shared" si="122"/>
        <v>2.7777777777777777</v>
      </c>
      <c r="Y56" s="15">
        <f t="shared" si="122"/>
        <v>0</v>
      </c>
      <c r="Z56" s="15">
        <f t="shared" si="122"/>
        <v>5.5555555555555554</v>
      </c>
      <c r="AA56" s="15">
        <f t="shared" si="122"/>
        <v>50</v>
      </c>
      <c r="AB56" s="196">
        <f t="shared" si="120"/>
        <v>89377.777777777781</v>
      </c>
    </row>
    <row r="57" spans="1:28" ht="15" customHeight="1" x14ac:dyDescent="0.15">
      <c r="A57" s="13"/>
      <c r="B57" s="14"/>
      <c r="C57" s="131" t="s">
        <v>361</v>
      </c>
      <c r="D57" s="28">
        <f t="shared" si="116"/>
        <v>45</v>
      </c>
      <c r="E57" s="15">
        <f t="shared" ref="E57:N57" si="123">IF($D57=0,0,E192/$D57*100)</f>
        <v>0</v>
      </c>
      <c r="F57" s="15">
        <f t="shared" si="123"/>
        <v>8.8888888888888893</v>
      </c>
      <c r="G57" s="15">
        <f t="shared" si="123"/>
        <v>15.555555555555555</v>
      </c>
      <c r="H57" s="15">
        <f t="shared" si="123"/>
        <v>2.2222222222222223</v>
      </c>
      <c r="I57" s="15">
        <f t="shared" si="123"/>
        <v>2.2222222222222223</v>
      </c>
      <c r="J57" s="15">
        <f t="shared" si="123"/>
        <v>2.2222222222222223</v>
      </c>
      <c r="K57" s="15">
        <f t="shared" si="123"/>
        <v>2.2222222222222223</v>
      </c>
      <c r="L57" s="15">
        <f t="shared" si="123"/>
        <v>0</v>
      </c>
      <c r="M57" s="15">
        <f t="shared" si="123"/>
        <v>13.333333333333334</v>
      </c>
      <c r="N57" s="15">
        <f t="shared" si="123"/>
        <v>53.333333333333336</v>
      </c>
      <c r="O57" s="196">
        <f t="shared" si="118"/>
        <v>203321.19047619047</v>
      </c>
      <c r="P57" s="28">
        <f t="shared" si="118"/>
        <v>45</v>
      </c>
      <c r="Q57" s="15">
        <f t="shared" ref="Q57:AA57" si="124">IF($P57=0,0,Q192/$P57*100)</f>
        <v>0</v>
      </c>
      <c r="R57" s="15">
        <f t="shared" si="124"/>
        <v>13.333333333333334</v>
      </c>
      <c r="S57" s="15">
        <f t="shared" si="124"/>
        <v>4.4444444444444446</v>
      </c>
      <c r="T57" s="15">
        <f t="shared" si="124"/>
        <v>4.4444444444444446</v>
      </c>
      <c r="U57" s="15">
        <f t="shared" si="124"/>
        <v>8.8888888888888893</v>
      </c>
      <c r="V57" s="15">
        <f t="shared" si="124"/>
        <v>4.4444444444444446</v>
      </c>
      <c r="W57" s="15">
        <f t="shared" si="124"/>
        <v>2.2222222222222223</v>
      </c>
      <c r="X57" s="15">
        <f t="shared" si="124"/>
        <v>0</v>
      </c>
      <c r="Y57" s="15">
        <f t="shared" si="124"/>
        <v>6.666666666666667</v>
      </c>
      <c r="Z57" s="15">
        <f t="shared" si="124"/>
        <v>6.666666666666667</v>
      </c>
      <c r="AA57" s="15">
        <f t="shared" si="124"/>
        <v>48.888888888888886</v>
      </c>
      <c r="AB57" s="196">
        <f t="shared" si="120"/>
        <v>88913.043478260865</v>
      </c>
    </row>
    <row r="58" spans="1:28" ht="15" customHeight="1" x14ac:dyDescent="0.15">
      <c r="A58" s="13"/>
      <c r="B58" s="14"/>
      <c r="C58" s="131" t="s">
        <v>360</v>
      </c>
      <c r="D58" s="28">
        <f t="shared" si="116"/>
        <v>25</v>
      </c>
      <c r="E58" s="15">
        <f t="shared" ref="E58:N58" si="125">IF($D58=0,0,E193/$D58*100)</f>
        <v>0</v>
      </c>
      <c r="F58" s="15">
        <f t="shared" si="125"/>
        <v>8</v>
      </c>
      <c r="G58" s="15">
        <f t="shared" si="125"/>
        <v>16</v>
      </c>
      <c r="H58" s="15">
        <f t="shared" si="125"/>
        <v>8</v>
      </c>
      <c r="I58" s="15">
        <f t="shared" si="125"/>
        <v>0</v>
      </c>
      <c r="J58" s="15">
        <f t="shared" si="125"/>
        <v>0</v>
      </c>
      <c r="K58" s="15">
        <f t="shared" si="125"/>
        <v>8</v>
      </c>
      <c r="L58" s="15">
        <f t="shared" si="125"/>
        <v>0</v>
      </c>
      <c r="M58" s="15">
        <f t="shared" si="125"/>
        <v>4</v>
      </c>
      <c r="N58" s="15">
        <f t="shared" si="125"/>
        <v>56.000000000000007</v>
      </c>
      <c r="O58" s="196">
        <f t="shared" si="118"/>
        <v>170888</v>
      </c>
      <c r="P58" s="28">
        <f t="shared" si="118"/>
        <v>25</v>
      </c>
      <c r="Q58" s="15">
        <f t="shared" ref="Q58:AA58" si="126">IF($P58=0,0,Q193/$P58*100)</f>
        <v>0</v>
      </c>
      <c r="R58" s="15">
        <f t="shared" si="126"/>
        <v>8</v>
      </c>
      <c r="S58" s="15">
        <f t="shared" si="126"/>
        <v>8</v>
      </c>
      <c r="T58" s="15">
        <f t="shared" si="126"/>
        <v>12</v>
      </c>
      <c r="U58" s="15">
        <f t="shared" si="126"/>
        <v>4</v>
      </c>
      <c r="V58" s="15">
        <f t="shared" si="126"/>
        <v>0</v>
      </c>
      <c r="W58" s="15">
        <f t="shared" si="126"/>
        <v>8</v>
      </c>
      <c r="X58" s="15">
        <f t="shared" si="126"/>
        <v>4</v>
      </c>
      <c r="Y58" s="15">
        <f t="shared" si="126"/>
        <v>0</v>
      </c>
      <c r="Z58" s="15">
        <f t="shared" si="126"/>
        <v>4</v>
      </c>
      <c r="AA58" s="15">
        <f t="shared" si="126"/>
        <v>52</v>
      </c>
      <c r="AB58" s="196">
        <f t="shared" si="120"/>
        <v>75583.333333333328</v>
      </c>
    </row>
    <row r="59" spans="1:28" ht="15" customHeight="1" x14ac:dyDescent="0.15">
      <c r="A59" s="13"/>
      <c r="B59" s="14"/>
      <c r="C59" s="131" t="s">
        <v>359</v>
      </c>
      <c r="D59" s="28">
        <f t="shared" si="116"/>
        <v>59</v>
      </c>
      <c r="E59" s="15">
        <f t="shared" ref="E59:N59" si="127">IF($D59=0,0,E194/$D59*100)</f>
        <v>3.3898305084745761</v>
      </c>
      <c r="F59" s="15">
        <f t="shared" si="127"/>
        <v>10.16949152542373</v>
      </c>
      <c r="G59" s="15">
        <f t="shared" si="127"/>
        <v>6.7796610169491522</v>
      </c>
      <c r="H59" s="15">
        <f t="shared" si="127"/>
        <v>5.0847457627118651</v>
      </c>
      <c r="I59" s="15">
        <f t="shared" si="127"/>
        <v>5.0847457627118651</v>
      </c>
      <c r="J59" s="15">
        <f t="shared" si="127"/>
        <v>1.6949152542372881</v>
      </c>
      <c r="K59" s="15">
        <f t="shared" si="127"/>
        <v>6.7796610169491522</v>
      </c>
      <c r="L59" s="15">
        <f t="shared" si="127"/>
        <v>3.3898305084745761</v>
      </c>
      <c r="M59" s="15">
        <f t="shared" si="127"/>
        <v>6.7796610169491522</v>
      </c>
      <c r="N59" s="15">
        <f t="shared" si="127"/>
        <v>50.847457627118644</v>
      </c>
      <c r="O59" s="196">
        <f t="shared" si="118"/>
        <v>198886.12543728136</v>
      </c>
      <c r="P59" s="28">
        <f t="shared" si="118"/>
        <v>59</v>
      </c>
      <c r="Q59" s="15">
        <f t="shared" ref="Q59:AA59" si="128">IF($P59=0,0,Q194/$P59*100)</f>
        <v>0</v>
      </c>
      <c r="R59" s="15">
        <f t="shared" si="128"/>
        <v>8.4745762711864394</v>
      </c>
      <c r="S59" s="15">
        <f t="shared" si="128"/>
        <v>11.864406779661017</v>
      </c>
      <c r="T59" s="15">
        <f t="shared" si="128"/>
        <v>10.16949152542373</v>
      </c>
      <c r="U59" s="15">
        <f t="shared" si="128"/>
        <v>3.3898305084745761</v>
      </c>
      <c r="V59" s="15">
        <f t="shared" si="128"/>
        <v>1.6949152542372881</v>
      </c>
      <c r="W59" s="15">
        <f t="shared" si="128"/>
        <v>5.0847457627118651</v>
      </c>
      <c r="X59" s="15">
        <f t="shared" si="128"/>
        <v>6.7796610169491522</v>
      </c>
      <c r="Y59" s="15">
        <f t="shared" si="128"/>
        <v>3.3898305084745761</v>
      </c>
      <c r="Z59" s="15">
        <f t="shared" si="128"/>
        <v>5.0847457627118651</v>
      </c>
      <c r="AA59" s="15">
        <f t="shared" si="128"/>
        <v>44.067796610169488</v>
      </c>
      <c r="AB59" s="196">
        <f t="shared" si="120"/>
        <v>92464.989020641195</v>
      </c>
    </row>
    <row r="60" spans="1:28" ht="15" customHeight="1" x14ac:dyDescent="0.15">
      <c r="A60" s="13"/>
      <c r="B60" s="14"/>
      <c r="C60" s="131" t="s">
        <v>358</v>
      </c>
      <c r="D60" s="28">
        <f t="shared" si="116"/>
        <v>80</v>
      </c>
      <c r="E60" s="15">
        <f t="shared" ref="E60:N60" si="129">IF($D60=0,0,E195/$D60*100)</f>
        <v>7.5</v>
      </c>
      <c r="F60" s="15">
        <f t="shared" si="129"/>
        <v>13.750000000000002</v>
      </c>
      <c r="G60" s="15">
        <f t="shared" si="129"/>
        <v>17.5</v>
      </c>
      <c r="H60" s="15">
        <f t="shared" si="129"/>
        <v>5</v>
      </c>
      <c r="I60" s="15">
        <f t="shared" si="129"/>
        <v>2.5</v>
      </c>
      <c r="J60" s="15">
        <f t="shared" si="129"/>
        <v>2.5</v>
      </c>
      <c r="K60" s="15">
        <f t="shared" si="129"/>
        <v>0</v>
      </c>
      <c r="L60" s="15">
        <f t="shared" si="129"/>
        <v>0</v>
      </c>
      <c r="M60" s="15">
        <f t="shared" si="129"/>
        <v>1.25</v>
      </c>
      <c r="N60" s="15">
        <f t="shared" si="129"/>
        <v>50</v>
      </c>
      <c r="O60" s="196">
        <f t="shared" si="118"/>
        <v>133043.74166666667</v>
      </c>
      <c r="P60" s="28">
        <f t="shared" si="118"/>
        <v>80</v>
      </c>
      <c r="Q60" s="15">
        <f t="shared" ref="Q60:AA60" si="130">IF($P60=0,0,Q195/$P60*100)</f>
        <v>2.5</v>
      </c>
      <c r="R60" s="15">
        <f t="shared" si="130"/>
        <v>16.25</v>
      </c>
      <c r="S60" s="15">
        <f t="shared" si="130"/>
        <v>10</v>
      </c>
      <c r="T60" s="15">
        <f t="shared" si="130"/>
        <v>13.750000000000002</v>
      </c>
      <c r="U60" s="15">
        <f t="shared" si="130"/>
        <v>2.5</v>
      </c>
      <c r="V60" s="15">
        <f t="shared" si="130"/>
        <v>2.5</v>
      </c>
      <c r="W60" s="15">
        <f t="shared" si="130"/>
        <v>2.5</v>
      </c>
      <c r="X60" s="15">
        <f t="shared" si="130"/>
        <v>2.5</v>
      </c>
      <c r="Y60" s="15">
        <f t="shared" si="130"/>
        <v>0</v>
      </c>
      <c r="Z60" s="15">
        <f t="shared" si="130"/>
        <v>1.25</v>
      </c>
      <c r="AA60" s="15">
        <f t="shared" si="130"/>
        <v>46.25</v>
      </c>
      <c r="AB60" s="196">
        <f t="shared" si="120"/>
        <v>52578.294573643405</v>
      </c>
    </row>
    <row r="61" spans="1:28" ht="15" customHeight="1" x14ac:dyDescent="0.15">
      <c r="A61" s="13"/>
      <c r="B61" s="14"/>
      <c r="C61" s="131" t="s">
        <v>357</v>
      </c>
      <c r="D61" s="28">
        <f t="shared" si="116"/>
        <v>124</v>
      </c>
      <c r="E61" s="15">
        <f t="shared" ref="E61:N61" si="131">IF($D61=0,0,E196/$D61*100)</f>
        <v>9.67741935483871</v>
      </c>
      <c r="F61" s="15">
        <f t="shared" si="131"/>
        <v>14.516129032258066</v>
      </c>
      <c r="G61" s="15">
        <f t="shared" si="131"/>
        <v>10.483870967741936</v>
      </c>
      <c r="H61" s="15">
        <f t="shared" si="131"/>
        <v>7.2580645161290329</v>
      </c>
      <c r="I61" s="15">
        <f t="shared" si="131"/>
        <v>3.225806451612903</v>
      </c>
      <c r="J61" s="15">
        <f t="shared" si="131"/>
        <v>0.80645161290322576</v>
      </c>
      <c r="K61" s="15">
        <f t="shared" si="131"/>
        <v>0.80645161290322576</v>
      </c>
      <c r="L61" s="15">
        <f t="shared" si="131"/>
        <v>1.6129032258064515</v>
      </c>
      <c r="M61" s="15">
        <f t="shared" si="131"/>
        <v>0</v>
      </c>
      <c r="N61" s="15">
        <f t="shared" si="131"/>
        <v>51.612903225806448</v>
      </c>
      <c r="O61" s="196">
        <f t="shared" si="118"/>
        <v>127320.12777777779</v>
      </c>
      <c r="P61" s="28">
        <f t="shared" si="118"/>
        <v>124</v>
      </c>
      <c r="Q61" s="15">
        <f t="shared" ref="Q61:AA61" si="132">IF($P61=0,0,Q196/$P61*100)</f>
        <v>2.4193548387096775</v>
      </c>
      <c r="R61" s="15">
        <f t="shared" si="132"/>
        <v>14.516129032258066</v>
      </c>
      <c r="S61" s="15">
        <f t="shared" si="132"/>
        <v>16.93548387096774</v>
      </c>
      <c r="T61" s="15">
        <f t="shared" si="132"/>
        <v>5.6451612903225801</v>
      </c>
      <c r="U61" s="15">
        <f t="shared" si="132"/>
        <v>4.838709677419355</v>
      </c>
      <c r="V61" s="15">
        <f t="shared" si="132"/>
        <v>2.4193548387096775</v>
      </c>
      <c r="W61" s="15">
        <f t="shared" si="132"/>
        <v>1.6129032258064515</v>
      </c>
      <c r="X61" s="15">
        <f t="shared" si="132"/>
        <v>0.80645161290322576</v>
      </c>
      <c r="Y61" s="15">
        <f t="shared" si="132"/>
        <v>0.80645161290322576</v>
      </c>
      <c r="Z61" s="15">
        <f t="shared" si="132"/>
        <v>0</v>
      </c>
      <c r="AA61" s="15">
        <f t="shared" si="132"/>
        <v>50</v>
      </c>
      <c r="AB61" s="196">
        <f t="shared" si="120"/>
        <v>49212.365591397844</v>
      </c>
    </row>
    <row r="62" spans="1:28" ht="15" customHeight="1" x14ac:dyDescent="0.15">
      <c r="A62" s="13"/>
      <c r="B62" s="14"/>
      <c r="C62" s="129" t="s">
        <v>356</v>
      </c>
      <c r="D62" s="28">
        <f t="shared" si="116"/>
        <v>469</v>
      </c>
      <c r="E62" s="15">
        <f t="shared" ref="E62:N62" si="133">IF($D62=0,0,E197/$D62*100)</f>
        <v>28.35820895522388</v>
      </c>
      <c r="F62" s="15">
        <f t="shared" si="133"/>
        <v>11.940298507462686</v>
      </c>
      <c r="G62" s="15">
        <f t="shared" si="133"/>
        <v>9.1684434968017072</v>
      </c>
      <c r="H62" s="15">
        <f t="shared" si="133"/>
        <v>2.7718550106609809</v>
      </c>
      <c r="I62" s="15">
        <f t="shared" si="133"/>
        <v>1.279317697228145</v>
      </c>
      <c r="J62" s="15">
        <f t="shared" si="133"/>
        <v>0</v>
      </c>
      <c r="K62" s="15">
        <f t="shared" si="133"/>
        <v>0.85287846481876328</v>
      </c>
      <c r="L62" s="15">
        <f t="shared" si="133"/>
        <v>0</v>
      </c>
      <c r="M62" s="15">
        <f t="shared" si="133"/>
        <v>0.63965884861407252</v>
      </c>
      <c r="N62" s="15">
        <f t="shared" si="133"/>
        <v>44.989339019189764</v>
      </c>
      <c r="O62" s="196">
        <f t="shared" si="118"/>
        <v>108014.22074566262</v>
      </c>
      <c r="P62" s="28">
        <f t="shared" si="118"/>
        <v>469</v>
      </c>
      <c r="Q62" s="15">
        <f t="shared" ref="Q62:AA62" si="134">IF($P62=0,0,Q197/$P62*100)</f>
        <v>15.351812366737741</v>
      </c>
      <c r="R62" s="15">
        <f t="shared" si="134"/>
        <v>22.81449893390192</v>
      </c>
      <c r="S62" s="15">
        <f t="shared" si="134"/>
        <v>12.366737739872068</v>
      </c>
      <c r="T62" s="15">
        <f t="shared" si="134"/>
        <v>4.4776119402985071</v>
      </c>
      <c r="U62" s="15">
        <f t="shared" si="134"/>
        <v>2.7718550106609809</v>
      </c>
      <c r="V62" s="15">
        <f t="shared" si="134"/>
        <v>1.279317697228145</v>
      </c>
      <c r="W62" s="15">
        <f t="shared" si="134"/>
        <v>1.0660980810234542</v>
      </c>
      <c r="X62" s="15">
        <f t="shared" si="134"/>
        <v>0.63965884861407252</v>
      </c>
      <c r="Y62" s="15">
        <f t="shared" si="134"/>
        <v>0.21321961620469082</v>
      </c>
      <c r="Z62" s="15">
        <f t="shared" si="134"/>
        <v>0.85287846481876328</v>
      </c>
      <c r="AA62" s="15">
        <f t="shared" si="134"/>
        <v>38.166311300639663</v>
      </c>
      <c r="AB62" s="196">
        <f t="shared" si="120"/>
        <v>41092.999452654622</v>
      </c>
    </row>
    <row r="63" spans="1:28" ht="15" customHeight="1" x14ac:dyDescent="0.15">
      <c r="A63" s="13"/>
      <c r="B63" s="281" t="s">
        <v>5</v>
      </c>
      <c r="C63" s="53" t="s">
        <v>90</v>
      </c>
      <c r="D63" s="8">
        <f t="shared" si="116"/>
        <v>994</v>
      </c>
      <c r="E63" s="8">
        <f t="shared" ref="E63:N63" si="135">E198</f>
        <v>49</v>
      </c>
      <c r="F63" s="8">
        <f t="shared" si="135"/>
        <v>78</v>
      </c>
      <c r="G63" s="8">
        <f t="shared" si="135"/>
        <v>125</v>
      </c>
      <c r="H63" s="8">
        <f t="shared" si="135"/>
        <v>103</v>
      </c>
      <c r="I63" s="8">
        <f t="shared" si="135"/>
        <v>68</v>
      </c>
      <c r="J63" s="8">
        <f t="shared" si="135"/>
        <v>45</v>
      </c>
      <c r="K63" s="8">
        <f t="shared" si="135"/>
        <v>33</v>
      </c>
      <c r="L63" s="8">
        <f t="shared" si="135"/>
        <v>6</v>
      </c>
      <c r="M63" s="8">
        <f t="shared" si="135"/>
        <v>10</v>
      </c>
      <c r="N63" s="8">
        <f t="shared" si="135"/>
        <v>477</v>
      </c>
      <c r="O63" s="198">
        <f t="shared" si="118"/>
        <v>152001.28970556631</v>
      </c>
      <c r="P63" s="8">
        <f t="shared" si="118"/>
        <v>994</v>
      </c>
      <c r="Q63" s="8">
        <f t="shared" ref="Q63:AA63" si="136">Q198</f>
        <v>15</v>
      </c>
      <c r="R63" s="8">
        <f t="shared" si="136"/>
        <v>64</v>
      </c>
      <c r="S63" s="8">
        <f t="shared" si="136"/>
        <v>130</v>
      </c>
      <c r="T63" s="8">
        <f t="shared" si="136"/>
        <v>135</v>
      </c>
      <c r="U63" s="8">
        <f t="shared" si="136"/>
        <v>98</v>
      </c>
      <c r="V63" s="8">
        <f t="shared" si="136"/>
        <v>49</v>
      </c>
      <c r="W63" s="8">
        <f t="shared" si="136"/>
        <v>42</v>
      </c>
      <c r="X63" s="8">
        <f t="shared" si="136"/>
        <v>26</v>
      </c>
      <c r="Y63" s="8">
        <f t="shared" si="136"/>
        <v>3</v>
      </c>
      <c r="Z63" s="8">
        <f t="shared" si="136"/>
        <v>10</v>
      </c>
      <c r="AA63" s="8">
        <f t="shared" si="136"/>
        <v>422</v>
      </c>
      <c r="AB63" s="198">
        <f t="shared" si="120"/>
        <v>63025.445415695416</v>
      </c>
    </row>
    <row r="64" spans="1:28" ht="15" customHeight="1" x14ac:dyDescent="0.15">
      <c r="A64" s="13"/>
      <c r="B64" s="282"/>
      <c r="C64" s="132"/>
      <c r="D64" s="38">
        <f>IF(SUM(E64:N64)&gt;100,"－",SUM(E64:N64))</f>
        <v>100</v>
      </c>
      <c r="E64" s="38">
        <f t="shared" ref="E64:N64" si="137">E198/$D63*100</f>
        <v>4.929577464788732</v>
      </c>
      <c r="F64" s="38">
        <f t="shared" si="137"/>
        <v>7.8470824949698192</v>
      </c>
      <c r="G64" s="38">
        <f t="shared" si="137"/>
        <v>12.575452716297786</v>
      </c>
      <c r="H64" s="38">
        <f t="shared" si="137"/>
        <v>10.362173038229376</v>
      </c>
      <c r="I64" s="38">
        <f t="shared" si="137"/>
        <v>6.8410462776659964</v>
      </c>
      <c r="J64" s="38">
        <f t="shared" si="137"/>
        <v>4.5271629778672029</v>
      </c>
      <c r="K64" s="38">
        <f t="shared" si="137"/>
        <v>3.3199195171026159</v>
      </c>
      <c r="L64" s="38">
        <f t="shared" si="137"/>
        <v>0.60362173038229372</v>
      </c>
      <c r="M64" s="38">
        <f t="shared" si="137"/>
        <v>1.0060362173038229</v>
      </c>
      <c r="N64" s="38">
        <f t="shared" si="137"/>
        <v>47.987927565392354</v>
      </c>
      <c r="O64" s="197" t="s">
        <v>91</v>
      </c>
      <c r="P64" s="38">
        <f>IF(SUM(Q64:AA64)&gt;100,"－",SUM(Q64:AA64))</f>
        <v>100</v>
      </c>
      <c r="Q64" s="38">
        <f t="shared" ref="Q64:AA64" si="138">Q198/$P63*100</f>
        <v>1.5090543259557343</v>
      </c>
      <c r="R64" s="38">
        <f t="shared" si="138"/>
        <v>6.4386317907444672</v>
      </c>
      <c r="S64" s="38">
        <f t="shared" si="138"/>
        <v>13.078470824949697</v>
      </c>
      <c r="T64" s="38">
        <f t="shared" si="138"/>
        <v>13.58148893360161</v>
      </c>
      <c r="U64" s="38">
        <f t="shared" si="138"/>
        <v>9.8591549295774641</v>
      </c>
      <c r="V64" s="38">
        <f t="shared" si="138"/>
        <v>4.929577464788732</v>
      </c>
      <c r="W64" s="38">
        <f t="shared" si="138"/>
        <v>4.225352112676056</v>
      </c>
      <c r="X64" s="38">
        <f t="shared" si="138"/>
        <v>2.6156941649899399</v>
      </c>
      <c r="Y64" s="38">
        <f t="shared" si="138"/>
        <v>0.30181086519114686</v>
      </c>
      <c r="Z64" s="38">
        <f t="shared" si="138"/>
        <v>1.0060362173038229</v>
      </c>
      <c r="AA64" s="38">
        <f t="shared" si="138"/>
        <v>42.454728370221332</v>
      </c>
      <c r="AB64" s="197" t="s">
        <v>91</v>
      </c>
    </row>
    <row r="65" spans="1:28" ht="15" customHeight="1" x14ac:dyDescent="0.15">
      <c r="A65" s="13"/>
      <c r="B65" s="282"/>
      <c r="C65" s="131" t="s">
        <v>363</v>
      </c>
      <c r="D65" s="28">
        <f t="shared" ref="D65:D73" si="139">D200</f>
        <v>44</v>
      </c>
      <c r="E65" s="15">
        <f t="shared" ref="E65:N65" si="140">IF($D65=0,0,E200/$D65*100)</f>
        <v>4.5454545454545459</v>
      </c>
      <c r="F65" s="15">
        <f t="shared" si="140"/>
        <v>0</v>
      </c>
      <c r="G65" s="15">
        <f t="shared" si="140"/>
        <v>2.2727272727272729</v>
      </c>
      <c r="H65" s="15">
        <f t="shared" si="140"/>
        <v>0</v>
      </c>
      <c r="I65" s="15">
        <f t="shared" si="140"/>
        <v>4.5454545454545459</v>
      </c>
      <c r="J65" s="15">
        <f t="shared" si="140"/>
        <v>11.363636363636363</v>
      </c>
      <c r="K65" s="15">
        <f t="shared" si="140"/>
        <v>4.5454545454545459</v>
      </c>
      <c r="L65" s="15">
        <f t="shared" si="140"/>
        <v>2.2727272727272729</v>
      </c>
      <c r="M65" s="15">
        <f t="shared" si="140"/>
        <v>11.363636363636363</v>
      </c>
      <c r="N65" s="15">
        <f t="shared" si="140"/>
        <v>59.090909090909093</v>
      </c>
      <c r="O65" s="196">
        <f t="shared" ref="O65:P73" si="141">O200</f>
        <v>262215.55555555556</v>
      </c>
      <c r="P65" s="28">
        <f t="shared" si="141"/>
        <v>44</v>
      </c>
      <c r="Q65" s="15">
        <f t="shared" ref="Q65:AA65" si="142">IF($P65=0,0,Q200/$P65*100)</f>
        <v>4.5454545454545459</v>
      </c>
      <c r="R65" s="15">
        <f t="shared" si="142"/>
        <v>0</v>
      </c>
      <c r="S65" s="15">
        <f t="shared" si="142"/>
        <v>0</v>
      </c>
      <c r="T65" s="15">
        <f t="shared" si="142"/>
        <v>0</v>
      </c>
      <c r="U65" s="15">
        <f t="shared" si="142"/>
        <v>2.2727272727272729</v>
      </c>
      <c r="V65" s="15">
        <f t="shared" si="142"/>
        <v>2.2727272727272729</v>
      </c>
      <c r="W65" s="15">
        <f t="shared" si="142"/>
        <v>11.363636363636363</v>
      </c>
      <c r="X65" s="15">
        <f t="shared" si="142"/>
        <v>9.0909090909090917</v>
      </c>
      <c r="Y65" s="15">
        <f t="shared" si="142"/>
        <v>0</v>
      </c>
      <c r="Z65" s="15">
        <f t="shared" si="142"/>
        <v>11.363636363636363</v>
      </c>
      <c r="AA65" s="15">
        <f t="shared" si="142"/>
        <v>59.090909090909093</v>
      </c>
      <c r="AB65" s="196">
        <f t="shared" ref="AB65:AB73" si="143">AB200</f>
        <v>157331.11111111112</v>
      </c>
    </row>
    <row r="66" spans="1:28" ht="15" customHeight="1" x14ac:dyDescent="0.15">
      <c r="A66" s="13"/>
      <c r="B66" s="282"/>
      <c r="C66" s="131" t="s">
        <v>362</v>
      </c>
      <c r="D66" s="28">
        <f t="shared" si="139"/>
        <v>69</v>
      </c>
      <c r="E66" s="15">
        <f t="shared" ref="E66:N66" si="144">IF($D66=0,0,E201/$D66*100)</f>
        <v>1.4492753623188406</v>
      </c>
      <c r="F66" s="15">
        <f t="shared" si="144"/>
        <v>2.8985507246376812</v>
      </c>
      <c r="G66" s="15">
        <f t="shared" si="144"/>
        <v>4.3478260869565215</v>
      </c>
      <c r="H66" s="15">
        <f t="shared" si="144"/>
        <v>11.594202898550725</v>
      </c>
      <c r="I66" s="15">
        <f t="shared" si="144"/>
        <v>2.8985507246376812</v>
      </c>
      <c r="J66" s="15">
        <f t="shared" si="144"/>
        <v>4.3478260869565215</v>
      </c>
      <c r="K66" s="15">
        <f t="shared" si="144"/>
        <v>8.695652173913043</v>
      </c>
      <c r="L66" s="15">
        <f t="shared" si="144"/>
        <v>1.4492753623188406</v>
      </c>
      <c r="M66" s="15">
        <f t="shared" si="144"/>
        <v>4.3478260869565215</v>
      </c>
      <c r="N66" s="15">
        <f t="shared" si="144"/>
        <v>57.971014492753625</v>
      </c>
      <c r="O66" s="196">
        <f t="shared" si="141"/>
        <v>218791.06896551725</v>
      </c>
      <c r="P66" s="28">
        <f t="shared" si="141"/>
        <v>69</v>
      </c>
      <c r="Q66" s="15">
        <f t="shared" ref="Q66:AA66" si="145">IF($P66=0,0,Q201/$P66*100)</f>
        <v>0</v>
      </c>
      <c r="R66" s="15">
        <f t="shared" si="145"/>
        <v>0</v>
      </c>
      <c r="S66" s="15">
        <f t="shared" si="145"/>
        <v>4.3478260869565215</v>
      </c>
      <c r="T66" s="15">
        <f t="shared" si="145"/>
        <v>8.695652173913043</v>
      </c>
      <c r="U66" s="15">
        <f t="shared" si="145"/>
        <v>7.2463768115942031</v>
      </c>
      <c r="V66" s="15">
        <f t="shared" si="145"/>
        <v>7.2463768115942031</v>
      </c>
      <c r="W66" s="15">
        <f t="shared" si="145"/>
        <v>8.695652173913043</v>
      </c>
      <c r="X66" s="15">
        <f t="shared" si="145"/>
        <v>4.3478260869565215</v>
      </c>
      <c r="Y66" s="15">
        <f t="shared" si="145"/>
        <v>1.4492753623188406</v>
      </c>
      <c r="Z66" s="15">
        <f t="shared" si="145"/>
        <v>4.3478260869565215</v>
      </c>
      <c r="AA66" s="15">
        <f t="shared" si="145"/>
        <v>53.623188405797109</v>
      </c>
      <c r="AB66" s="196">
        <f t="shared" si="143"/>
        <v>106162.5</v>
      </c>
    </row>
    <row r="67" spans="1:28" ht="15" customHeight="1" x14ac:dyDescent="0.15">
      <c r="A67" s="13"/>
      <c r="B67" s="282"/>
      <c r="C67" s="131" t="s">
        <v>361</v>
      </c>
      <c r="D67" s="28">
        <f t="shared" si="139"/>
        <v>79</v>
      </c>
      <c r="E67" s="15">
        <f t="shared" ref="E67:N67" si="146">IF($D67=0,0,E202/$D67*100)</f>
        <v>1.2658227848101267</v>
      </c>
      <c r="F67" s="15">
        <f t="shared" si="146"/>
        <v>2.5316455696202533</v>
      </c>
      <c r="G67" s="15">
        <f t="shared" si="146"/>
        <v>2.5316455696202533</v>
      </c>
      <c r="H67" s="15">
        <f t="shared" si="146"/>
        <v>10.126582278481013</v>
      </c>
      <c r="I67" s="15">
        <f t="shared" si="146"/>
        <v>15.18987341772152</v>
      </c>
      <c r="J67" s="15">
        <f t="shared" si="146"/>
        <v>3.79746835443038</v>
      </c>
      <c r="K67" s="15">
        <f t="shared" si="146"/>
        <v>5.0632911392405067</v>
      </c>
      <c r="L67" s="15">
        <f t="shared" si="146"/>
        <v>2.5316455696202533</v>
      </c>
      <c r="M67" s="15">
        <f t="shared" si="146"/>
        <v>0</v>
      </c>
      <c r="N67" s="15">
        <f t="shared" si="146"/>
        <v>56.962025316455701</v>
      </c>
      <c r="O67" s="196">
        <f t="shared" si="141"/>
        <v>169763.5294117647</v>
      </c>
      <c r="P67" s="28">
        <f t="shared" si="141"/>
        <v>79</v>
      </c>
      <c r="Q67" s="15">
        <f t="shared" ref="Q67:AA67" si="147">IF($P67=0,0,Q202/$P67*100)</f>
        <v>0</v>
      </c>
      <c r="R67" s="15">
        <f t="shared" si="147"/>
        <v>1.2658227848101267</v>
      </c>
      <c r="S67" s="15">
        <f t="shared" si="147"/>
        <v>5.0632911392405067</v>
      </c>
      <c r="T67" s="15">
        <f t="shared" si="147"/>
        <v>5.0632911392405067</v>
      </c>
      <c r="U67" s="15">
        <f t="shared" si="147"/>
        <v>12.658227848101266</v>
      </c>
      <c r="V67" s="15">
        <f t="shared" si="147"/>
        <v>3.79746835443038</v>
      </c>
      <c r="W67" s="15">
        <f t="shared" si="147"/>
        <v>10.126582278481013</v>
      </c>
      <c r="X67" s="15">
        <f t="shared" si="147"/>
        <v>6.3291139240506329</v>
      </c>
      <c r="Y67" s="15">
        <f t="shared" si="147"/>
        <v>2.5316455696202533</v>
      </c>
      <c r="Z67" s="15">
        <f t="shared" si="147"/>
        <v>0</v>
      </c>
      <c r="AA67" s="15">
        <f t="shared" si="147"/>
        <v>53.164556962025308</v>
      </c>
      <c r="AB67" s="196">
        <f t="shared" si="143"/>
        <v>77191.891891891893</v>
      </c>
    </row>
    <row r="68" spans="1:28" ht="15" customHeight="1" x14ac:dyDescent="0.15">
      <c r="A68" s="13"/>
      <c r="B68" s="128"/>
      <c r="C68" s="131" t="s">
        <v>360</v>
      </c>
      <c r="D68" s="28">
        <f t="shared" si="139"/>
        <v>64</v>
      </c>
      <c r="E68" s="15">
        <f t="shared" ref="E68:N68" si="148">IF($D68=0,0,E203/$D68*100)</f>
        <v>0</v>
      </c>
      <c r="F68" s="15">
        <f t="shared" si="148"/>
        <v>1.5625</v>
      </c>
      <c r="G68" s="15">
        <f t="shared" si="148"/>
        <v>10.9375</v>
      </c>
      <c r="H68" s="15">
        <f t="shared" si="148"/>
        <v>6.25</v>
      </c>
      <c r="I68" s="15">
        <f t="shared" si="148"/>
        <v>1.5625</v>
      </c>
      <c r="J68" s="15">
        <f t="shared" si="148"/>
        <v>20.3125</v>
      </c>
      <c r="K68" s="15">
        <f t="shared" si="148"/>
        <v>7.8125</v>
      </c>
      <c r="L68" s="15">
        <f t="shared" si="148"/>
        <v>0</v>
      </c>
      <c r="M68" s="15">
        <f t="shared" si="148"/>
        <v>0</v>
      </c>
      <c r="N68" s="15">
        <f t="shared" si="148"/>
        <v>51.5625</v>
      </c>
      <c r="O68" s="196">
        <f t="shared" si="141"/>
        <v>170635.83870967742</v>
      </c>
      <c r="P68" s="28">
        <f t="shared" si="141"/>
        <v>64</v>
      </c>
      <c r="Q68" s="15">
        <f t="shared" ref="Q68:AA68" si="149">IF($P68=0,0,Q203/$P68*100)</f>
        <v>0</v>
      </c>
      <c r="R68" s="15">
        <f t="shared" si="149"/>
        <v>0</v>
      </c>
      <c r="S68" s="15">
        <f t="shared" si="149"/>
        <v>6.25</v>
      </c>
      <c r="T68" s="15">
        <f t="shared" si="149"/>
        <v>7.8125</v>
      </c>
      <c r="U68" s="15">
        <f t="shared" si="149"/>
        <v>6.25</v>
      </c>
      <c r="V68" s="15">
        <f t="shared" si="149"/>
        <v>15.625</v>
      </c>
      <c r="W68" s="15">
        <f t="shared" si="149"/>
        <v>12.5</v>
      </c>
      <c r="X68" s="15">
        <f t="shared" si="149"/>
        <v>1.5625</v>
      </c>
      <c r="Y68" s="15">
        <f t="shared" si="149"/>
        <v>0</v>
      </c>
      <c r="Z68" s="15">
        <f t="shared" si="149"/>
        <v>0</v>
      </c>
      <c r="AA68" s="15">
        <f t="shared" si="149"/>
        <v>50</v>
      </c>
      <c r="AB68" s="196">
        <f t="shared" si="143"/>
        <v>70108.59375</v>
      </c>
    </row>
    <row r="69" spans="1:28" ht="15" customHeight="1" x14ac:dyDescent="0.15">
      <c r="A69" s="13"/>
      <c r="B69" s="128"/>
      <c r="C69" s="131" t="s">
        <v>359</v>
      </c>
      <c r="D69" s="28">
        <f t="shared" si="139"/>
        <v>121</v>
      </c>
      <c r="E69" s="15">
        <f t="shared" ref="E69:N69" si="150">IF($D69=0,0,E204/$D69*100)</f>
        <v>1.6528925619834711</v>
      </c>
      <c r="F69" s="15">
        <f t="shared" si="150"/>
        <v>4.9586776859504136</v>
      </c>
      <c r="G69" s="15">
        <f t="shared" si="150"/>
        <v>9.0909090909090917</v>
      </c>
      <c r="H69" s="15">
        <f t="shared" si="150"/>
        <v>5.785123966942149</v>
      </c>
      <c r="I69" s="15">
        <f t="shared" si="150"/>
        <v>12.396694214876034</v>
      </c>
      <c r="J69" s="15">
        <f t="shared" si="150"/>
        <v>8.2644628099173563</v>
      </c>
      <c r="K69" s="15">
        <f t="shared" si="150"/>
        <v>4.9586776859504136</v>
      </c>
      <c r="L69" s="15">
        <f t="shared" si="150"/>
        <v>0.82644628099173556</v>
      </c>
      <c r="M69" s="15">
        <f t="shared" si="150"/>
        <v>0.82644628099173556</v>
      </c>
      <c r="N69" s="15">
        <f t="shared" si="150"/>
        <v>51.239669421487598</v>
      </c>
      <c r="O69" s="196">
        <f t="shared" si="141"/>
        <v>163211.40677966102</v>
      </c>
      <c r="P69" s="28">
        <f t="shared" si="141"/>
        <v>121</v>
      </c>
      <c r="Q69" s="15">
        <f t="shared" ref="Q69:AA69" si="151">IF($P69=0,0,Q204/$P69*100)</f>
        <v>0</v>
      </c>
      <c r="R69" s="15">
        <f t="shared" si="151"/>
        <v>0</v>
      </c>
      <c r="S69" s="15">
        <f t="shared" si="151"/>
        <v>8.2644628099173563</v>
      </c>
      <c r="T69" s="15">
        <f t="shared" si="151"/>
        <v>14.049586776859504</v>
      </c>
      <c r="U69" s="15">
        <f t="shared" si="151"/>
        <v>11.570247933884298</v>
      </c>
      <c r="V69" s="15">
        <f t="shared" si="151"/>
        <v>12.396694214876034</v>
      </c>
      <c r="W69" s="15">
        <f t="shared" si="151"/>
        <v>7.4380165289256199</v>
      </c>
      <c r="X69" s="15">
        <f t="shared" si="151"/>
        <v>0.82644628099173556</v>
      </c>
      <c r="Y69" s="15">
        <f t="shared" si="151"/>
        <v>0</v>
      </c>
      <c r="Z69" s="15">
        <f t="shared" si="151"/>
        <v>0.82644628099173556</v>
      </c>
      <c r="AA69" s="15">
        <f t="shared" si="151"/>
        <v>44.628099173553721</v>
      </c>
      <c r="AB69" s="196">
        <f t="shared" si="143"/>
        <v>66256.716417910444</v>
      </c>
    </row>
    <row r="70" spans="1:28" ht="15" customHeight="1" x14ac:dyDescent="0.15">
      <c r="A70" s="13"/>
      <c r="B70" s="128"/>
      <c r="C70" s="131" t="s">
        <v>358</v>
      </c>
      <c r="D70" s="28">
        <f t="shared" si="139"/>
        <v>111</v>
      </c>
      <c r="E70" s="15">
        <f t="shared" ref="E70:N70" si="152">IF($D70=0,0,E205/$D70*100)</f>
        <v>0.90090090090090091</v>
      </c>
      <c r="F70" s="15">
        <f t="shared" si="152"/>
        <v>4.5045045045045047</v>
      </c>
      <c r="G70" s="15">
        <f t="shared" si="152"/>
        <v>14.414414414414415</v>
      </c>
      <c r="H70" s="15">
        <f t="shared" si="152"/>
        <v>12.612612612612612</v>
      </c>
      <c r="I70" s="15">
        <f t="shared" si="152"/>
        <v>9.9099099099099099</v>
      </c>
      <c r="J70" s="15">
        <f t="shared" si="152"/>
        <v>4.5045045045045047</v>
      </c>
      <c r="K70" s="15">
        <f t="shared" si="152"/>
        <v>4.5045045045045047</v>
      </c>
      <c r="L70" s="15">
        <f t="shared" si="152"/>
        <v>0.90090090090090091</v>
      </c>
      <c r="M70" s="15">
        <f t="shared" si="152"/>
        <v>0.90090090090090091</v>
      </c>
      <c r="N70" s="15">
        <f t="shared" si="152"/>
        <v>46.846846846846844</v>
      </c>
      <c r="O70" s="196">
        <f t="shared" si="141"/>
        <v>164168.79661016949</v>
      </c>
      <c r="P70" s="28">
        <f t="shared" si="141"/>
        <v>111</v>
      </c>
      <c r="Q70" s="15">
        <f t="shared" ref="Q70:AA70" si="153">IF($P70=0,0,Q205/$P70*100)</f>
        <v>0</v>
      </c>
      <c r="R70" s="15">
        <f t="shared" si="153"/>
        <v>3.6036036036036037</v>
      </c>
      <c r="S70" s="15">
        <f t="shared" si="153"/>
        <v>11.711711711711711</v>
      </c>
      <c r="T70" s="15">
        <f t="shared" si="153"/>
        <v>17.117117117117118</v>
      </c>
      <c r="U70" s="15">
        <f t="shared" si="153"/>
        <v>10.810810810810811</v>
      </c>
      <c r="V70" s="15">
        <f t="shared" si="153"/>
        <v>7.2072072072072073</v>
      </c>
      <c r="W70" s="15">
        <f t="shared" si="153"/>
        <v>0</v>
      </c>
      <c r="X70" s="15">
        <f t="shared" si="153"/>
        <v>5.4054054054054053</v>
      </c>
      <c r="Y70" s="15">
        <f t="shared" si="153"/>
        <v>0</v>
      </c>
      <c r="Z70" s="15">
        <f t="shared" si="153"/>
        <v>0.90090090090090091</v>
      </c>
      <c r="AA70" s="15">
        <f t="shared" si="153"/>
        <v>43.243243243243242</v>
      </c>
      <c r="AB70" s="196">
        <f t="shared" si="143"/>
        <v>69303.174603174601</v>
      </c>
    </row>
    <row r="71" spans="1:28" ht="15" customHeight="1" x14ac:dyDescent="0.15">
      <c r="A71" s="13"/>
      <c r="B71" s="128"/>
      <c r="C71" s="131" t="s">
        <v>357</v>
      </c>
      <c r="D71" s="28">
        <f t="shared" si="139"/>
        <v>161</v>
      </c>
      <c r="E71" s="15">
        <f t="shared" ref="E71:N71" si="154">IF($D71=0,0,E206/$D71*100)</f>
        <v>4.3478260869565215</v>
      </c>
      <c r="F71" s="15">
        <f t="shared" si="154"/>
        <v>8.695652173913043</v>
      </c>
      <c r="G71" s="15">
        <f t="shared" si="154"/>
        <v>20.496894409937887</v>
      </c>
      <c r="H71" s="15">
        <f t="shared" si="154"/>
        <v>19.254658385093169</v>
      </c>
      <c r="I71" s="15">
        <f t="shared" si="154"/>
        <v>6.8322981366459627</v>
      </c>
      <c r="J71" s="15">
        <f t="shared" si="154"/>
        <v>0.6211180124223602</v>
      </c>
      <c r="K71" s="15">
        <f t="shared" si="154"/>
        <v>1.2422360248447204</v>
      </c>
      <c r="L71" s="15">
        <f t="shared" si="154"/>
        <v>0</v>
      </c>
      <c r="M71" s="15">
        <f t="shared" si="154"/>
        <v>0</v>
      </c>
      <c r="N71" s="15">
        <f t="shared" si="154"/>
        <v>38.509316770186338</v>
      </c>
      <c r="O71" s="196">
        <f t="shared" si="141"/>
        <v>136996.82603815937</v>
      </c>
      <c r="P71" s="28">
        <f t="shared" si="141"/>
        <v>161</v>
      </c>
      <c r="Q71" s="15">
        <f t="shared" ref="Q71:AA71" si="155">IF($P71=0,0,Q206/$P71*100)</f>
        <v>0</v>
      </c>
      <c r="R71" s="15">
        <f t="shared" si="155"/>
        <v>6.2111801242236027</v>
      </c>
      <c r="S71" s="15">
        <f t="shared" si="155"/>
        <v>18.633540372670808</v>
      </c>
      <c r="T71" s="15">
        <f t="shared" si="155"/>
        <v>21.118012422360248</v>
      </c>
      <c r="U71" s="15">
        <f t="shared" si="155"/>
        <v>14.285714285714285</v>
      </c>
      <c r="V71" s="15">
        <f t="shared" si="155"/>
        <v>1.2422360248447204</v>
      </c>
      <c r="W71" s="15">
        <f t="shared" si="155"/>
        <v>2.4844720496894408</v>
      </c>
      <c r="X71" s="15">
        <f t="shared" si="155"/>
        <v>0.6211180124223602</v>
      </c>
      <c r="Y71" s="15">
        <f t="shared" si="155"/>
        <v>0</v>
      </c>
      <c r="Z71" s="15">
        <f t="shared" si="155"/>
        <v>0</v>
      </c>
      <c r="AA71" s="15">
        <f t="shared" si="155"/>
        <v>35.403726708074537</v>
      </c>
      <c r="AB71" s="196">
        <f t="shared" si="143"/>
        <v>53316.132478632484</v>
      </c>
    </row>
    <row r="72" spans="1:28" ht="15" customHeight="1" x14ac:dyDescent="0.15">
      <c r="A72" s="130"/>
      <c r="B72" s="77"/>
      <c r="C72" s="129" t="s">
        <v>356</v>
      </c>
      <c r="D72" s="29">
        <f t="shared" si="139"/>
        <v>345</v>
      </c>
      <c r="E72" s="9">
        <f t="shared" ref="E72:N72" si="156">IF($D72=0,0,E207/$D72*100)</f>
        <v>10.144927536231885</v>
      </c>
      <c r="F72" s="9">
        <f t="shared" si="156"/>
        <v>13.913043478260869</v>
      </c>
      <c r="G72" s="9">
        <f t="shared" si="156"/>
        <v>15.072463768115943</v>
      </c>
      <c r="H72" s="9">
        <f t="shared" si="156"/>
        <v>8.9855072463768124</v>
      </c>
      <c r="I72" s="9">
        <f t="shared" si="156"/>
        <v>4.057971014492753</v>
      </c>
      <c r="J72" s="9">
        <f t="shared" si="156"/>
        <v>1.4492753623188406</v>
      </c>
      <c r="K72" s="9">
        <f t="shared" si="156"/>
        <v>0.86956521739130432</v>
      </c>
      <c r="L72" s="9">
        <f t="shared" si="156"/>
        <v>0</v>
      </c>
      <c r="M72" s="9">
        <f t="shared" si="156"/>
        <v>0</v>
      </c>
      <c r="N72" s="9">
        <f t="shared" si="156"/>
        <v>45.507246376811594</v>
      </c>
      <c r="O72" s="195">
        <f t="shared" si="141"/>
        <v>125425.83510638298</v>
      </c>
      <c r="P72" s="29">
        <f t="shared" si="141"/>
        <v>345</v>
      </c>
      <c r="Q72" s="9">
        <f t="shared" ref="Q72:AA72" si="157">IF($P72=0,0,Q207/$P72*100)</f>
        <v>3.7681159420289858</v>
      </c>
      <c r="R72" s="9">
        <f t="shared" si="157"/>
        <v>14.202898550724639</v>
      </c>
      <c r="S72" s="9">
        <f t="shared" si="157"/>
        <v>19.130434782608695</v>
      </c>
      <c r="T72" s="9">
        <f t="shared" si="157"/>
        <v>14.492753623188406</v>
      </c>
      <c r="U72" s="9">
        <f t="shared" si="157"/>
        <v>8.4057971014492754</v>
      </c>
      <c r="V72" s="9">
        <f t="shared" si="157"/>
        <v>1.4492753623188406</v>
      </c>
      <c r="W72" s="9">
        <f t="shared" si="157"/>
        <v>0.57971014492753625</v>
      </c>
      <c r="X72" s="9">
        <f t="shared" si="157"/>
        <v>1.4492753623188406</v>
      </c>
      <c r="Y72" s="9">
        <f t="shared" si="157"/>
        <v>0</v>
      </c>
      <c r="Z72" s="9">
        <f t="shared" si="157"/>
        <v>0</v>
      </c>
      <c r="AA72" s="9">
        <f t="shared" si="157"/>
        <v>36.521739130434781</v>
      </c>
      <c r="AB72" s="195">
        <f t="shared" si="143"/>
        <v>47359.095890410958</v>
      </c>
    </row>
    <row r="73" spans="1:28" ht="15" customHeight="1" x14ac:dyDescent="0.15">
      <c r="A73" s="10" t="s">
        <v>304</v>
      </c>
      <c r="B73" s="24" t="s">
        <v>7</v>
      </c>
      <c r="C73" s="53" t="s">
        <v>90</v>
      </c>
      <c r="D73" s="8">
        <f t="shared" si="139"/>
        <v>1238</v>
      </c>
      <c r="E73" s="8">
        <f t="shared" ref="E73:N73" si="158">E208</f>
        <v>19</v>
      </c>
      <c r="F73" s="8">
        <f t="shared" si="158"/>
        <v>35</v>
      </c>
      <c r="G73" s="8">
        <f t="shared" si="158"/>
        <v>55</v>
      </c>
      <c r="H73" s="8">
        <f t="shared" si="158"/>
        <v>69</v>
      </c>
      <c r="I73" s="8">
        <f t="shared" si="158"/>
        <v>66</v>
      </c>
      <c r="J73" s="8">
        <f t="shared" si="158"/>
        <v>57</v>
      </c>
      <c r="K73" s="8">
        <f t="shared" si="158"/>
        <v>85</v>
      </c>
      <c r="L73" s="8">
        <f t="shared" si="158"/>
        <v>119</v>
      </c>
      <c r="M73" s="8">
        <f t="shared" si="158"/>
        <v>271</v>
      </c>
      <c r="N73" s="8">
        <f t="shared" si="158"/>
        <v>462</v>
      </c>
      <c r="O73" s="198">
        <f t="shared" si="141"/>
        <v>280838.20772896922</v>
      </c>
      <c r="P73" s="8">
        <f t="shared" si="141"/>
        <v>1238</v>
      </c>
      <c r="Q73" s="8">
        <f t="shared" ref="Q73:AA73" si="159">Q208</f>
        <v>19</v>
      </c>
      <c r="R73" s="8">
        <f t="shared" si="159"/>
        <v>33</v>
      </c>
      <c r="S73" s="8">
        <f t="shared" si="159"/>
        <v>56</v>
      </c>
      <c r="T73" s="8">
        <f t="shared" si="159"/>
        <v>72</v>
      </c>
      <c r="U73" s="8">
        <f t="shared" si="159"/>
        <v>81</v>
      </c>
      <c r="V73" s="8">
        <f t="shared" si="159"/>
        <v>66</v>
      </c>
      <c r="W73" s="8">
        <f t="shared" si="159"/>
        <v>80</v>
      </c>
      <c r="X73" s="8">
        <f t="shared" si="159"/>
        <v>184</v>
      </c>
      <c r="Y73" s="8">
        <f t="shared" si="159"/>
        <v>93</v>
      </c>
      <c r="Z73" s="8">
        <f t="shared" si="159"/>
        <v>159</v>
      </c>
      <c r="AA73" s="8">
        <f t="shared" si="159"/>
        <v>395</v>
      </c>
      <c r="AB73" s="198">
        <f t="shared" si="143"/>
        <v>139686.75363709597</v>
      </c>
    </row>
    <row r="74" spans="1:28" ht="15" customHeight="1" x14ac:dyDescent="0.15">
      <c r="A74" s="13" t="s">
        <v>11</v>
      </c>
      <c r="B74" s="25" t="s">
        <v>8</v>
      </c>
      <c r="C74" s="132"/>
      <c r="D74" s="38">
        <f>IF(SUM(E74:N74)&gt;100,"－",SUM(E74:N74))</f>
        <v>100</v>
      </c>
      <c r="E74" s="38">
        <f t="shared" ref="E74:N74" si="160">E208/$D73*100</f>
        <v>1.5347334410339257</v>
      </c>
      <c r="F74" s="38">
        <f t="shared" si="160"/>
        <v>2.8271405492730208</v>
      </c>
      <c r="G74" s="38">
        <f t="shared" si="160"/>
        <v>4.4426494345718899</v>
      </c>
      <c r="H74" s="38">
        <f t="shared" si="160"/>
        <v>5.5735056542810986</v>
      </c>
      <c r="I74" s="38">
        <f t="shared" si="160"/>
        <v>5.3311793214862675</v>
      </c>
      <c r="J74" s="38">
        <f t="shared" si="160"/>
        <v>4.604200323101777</v>
      </c>
      <c r="K74" s="38">
        <f t="shared" si="160"/>
        <v>6.8659127625201934</v>
      </c>
      <c r="L74" s="38">
        <f t="shared" si="160"/>
        <v>9.6122778675282703</v>
      </c>
      <c r="M74" s="38">
        <f t="shared" si="160"/>
        <v>21.890145395799678</v>
      </c>
      <c r="N74" s="38">
        <f t="shared" si="160"/>
        <v>37.318255250403872</v>
      </c>
      <c r="O74" s="197" t="s">
        <v>91</v>
      </c>
      <c r="P74" s="38">
        <f>IF(SUM(Q74:AA74)&gt;100,"－",SUM(Q74:AA74))</f>
        <v>100</v>
      </c>
      <c r="Q74" s="38">
        <f t="shared" ref="Q74:AA74" si="161">Q208/$P73*100</f>
        <v>1.5347334410339257</v>
      </c>
      <c r="R74" s="38">
        <f t="shared" si="161"/>
        <v>2.6655896607431337</v>
      </c>
      <c r="S74" s="38">
        <f t="shared" si="161"/>
        <v>4.523424878836833</v>
      </c>
      <c r="T74" s="38">
        <f t="shared" si="161"/>
        <v>5.8158319870759287</v>
      </c>
      <c r="U74" s="38">
        <f t="shared" si="161"/>
        <v>6.5428109854604202</v>
      </c>
      <c r="V74" s="38">
        <f t="shared" si="161"/>
        <v>5.3311793214862675</v>
      </c>
      <c r="W74" s="38">
        <f t="shared" si="161"/>
        <v>6.4620355411954762</v>
      </c>
      <c r="X74" s="38">
        <f t="shared" si="161"/>
        <v>14.862681744749596</v>
      </c>
      <c r="Y74" s="38">
        <f t="shared" si="161"/>
        <v>7.5121163166397418</v>
      </c>
      <c r="Z74" s="38">
        <f t="shared" si="161"/>
        <v>12.84329563812601</v>
      </c>
      <c r="AA74" s="38">
        <f t="shared" si="161"/>
        <v>31.906300484652668</v>
      </c>
      <c r="AB74" s="197" t="s">
        <v>91</v>
      </c>
    </row>
    <row r="75" spans="1:28" ht="15" customHeight="1" x14ac:dyDescent="0.15">
      <c r="A75" s="13"/>
      <c r="B75" s="25" t="s">
        <v>9</v>
      </c>
      <c r="C75" s="131" t="s">
        <v>303</v>
      </c>
      <c r="D75" s="28">
        <f t="shared" ref="D75:D85" si="162">D210</f>
        <v>3</v>
      </c>
      <c r="E75" s="15">
        <f t="shared" ref="E75:N75" si="163">IF($D75=0,0,E210/$D75*100)</f>
        <v>33.333333333333329</v>
      </c>
      <c r="F75" s="15">
        <f t="shared" si="163"/>
        <v>0</v>
      </c>
      <c r="G75" s="15">
        <f t="shared" si="163"/>
        <v>0</v>
      </c>
      <c r="H75" s="15">
        <f t="shared" si="163"/>
        <v>0</v>
      </c>
      <c r="I75" s="15">
        <f t="shared" si="163"/>
        <v>66.666666666666657</v>
      </c>
      <c r="J75" s="15">
        <f t="shared" si="163"/>
        <v>0</v>
      </c>
      <c r="K75" s="15">
        <f t="shared" si="163"/>
        <v>0</v>
      </c>
      <c r="L75" s="15">
        <f t="shared" si="163"/>
        <v>0</v>
      </c>
      <c r="M75" s="15">
        <f t="shared" si="163"/>
        <v>0</v>
      </c>
      <c r="N75" s="15">
        <f t="shared" si="163"/>
        <v>0</v>
      </c>
      <c r="O75" s="196">
        <f t="shared" ref="O75:P85" si="164">O210</f>
        <v>134293.33333333334</v>
      </c>
      <c r="P75" s="28">
        <f t="shared" si="164"/>
        <v>3</v>
      </c>
      <c r="Q75" s="15">
        <f t="shared" ref="Q75:AA75" si="165">IF($P75=0,0,Q210/$P75*100)</f>
        <v>33.333333333333329</v>
      </c>
      <c r="R75" s="15">
        <f t="shared" si="165"/>
        <v>0</v>
      </c>
      <c r="S75" s="15">
        <f t="shared" si="165"/>
        <v>0</v>
      </c>
      <c r="T75" s="15">
        <f t="shared" si="165"/>
        <v>0</v>
      </c>
      <c r="U75" s="15">
        <f t="shared" si="165"/>
        <v>66.666666666666657</v>
      </c>
      <c r="V75" s="15">
        <f t="shared" si="165"/>
        <v>0</v>
      </c>
      <c r="W75" s="15">
        <f t="shared" si="165"/>
        <v>0</v>
      </c>
      <c r="X75" s="15">
        <f t="shared" si="165"/>
        <v>0</v>
      </c>
      <c r="Y75" s="15">
        <f t="shared" si="165"/>
        <v>0</v>
      </c>
      <c r="Z75" s="15">
        <f t="shared" si="165"/>
        <v>0</v>
      </c>
      <c r="AA75" s="15">
        <f t="shared" si="165"/>
        <v>0</v>
      </c>
      <c r="AB75" s="196">
        <f t="shared" ref="AB75:AB85" si="166">AB210</f>
        <v>42000</v>
      </c>
    </row>
    <row r="76" spans="1:28" ht="15" customHeight="1" x14ac:dyDescent="0.15">
      <c r="A76" s="13"/>
      <c r="B76" s="25" t="s">
        <v>10</v>
      </c>
      <c r="C76" s="131" t="s">
        <v>302</v>
      </c>
      <c r="D76" s="28">
        <f t="shared" si="162"/>
        <v>26</v>
      </c>
      <c r="E76" s="15">
        <f t="shared" ref="E76:N76" si="167">IF($D76=0,0,E211/$D76*100)</f>
        <v>11.538461538461538</v>
      </c>
      <c r="F76" s="15">
        <f t="shared" si="167"/>
        <v>7.6923076923076925</v>
      </c>
      <c r="G76" s="15">
        <f t="shared" si="167"/>
        <v>0</v>
      </c>
      <c r="H76" s="15">
        <f t="shared" si="167"/>
        <v>7.6923076923076925</v>
      </c>
      <c r="I76" s="15">
        <f t="shared" si="167"/>
        <v>15.384615384615385</v>
      </c>
      <c r="J76" s="15">
        <f t="shared" si="167"/>
        <v>3.8461538461538463</v>
      </c>
      <c r="K76" s="15">
        <f t="shared" si="167"/>
        <v>0</v>
      </c>
      <c r="L76" s="15">
        <f t="shared" si="167"/>
        <v>0</v>
      </c>
      <c r="M76" s="15">
        <f t="shared" si="167"/>
        <v>0</v>
      </c>
      <c r="N76" s="15">
        <f t="shared" si="167"/>
        <v>53.846153846153847</v>
      </c>
      <c r="O76" s="196">
        <f t="shared" si="164"/>
        <v>140063.41666666666</v>
      </c>
      <c r="P76" s="28">
        <f t="shared" si="164"/>
        <v>26</v>
      </c>
      <c r="Q76" s="15">
        <f t="shared" ref="Q76:AA76" si="168">IF($P76=0,0,Q211/$P76*100)</f>
        <v>0</v>
      </c>
      <c r="R76" s="15">
        <f t="shared" si="168"/>
        <v>15.384615384615385</v>
      </c>
      <c r="S76" s="15">
        <f t="shared" si="168"/>
        <v>15.384615384615385</v>
      </c>
      <c r="T76" s="15">
        <f t="shared" si="168"/>
        <v>7.6923076923076925</v>
      </c>
      <c r="U76" s="15">
        <f t="shared" si="168"/>
        <v>11.538461538461538</v>
      </c>
      <c r="V76" s="15">
        <f t="shared" si="168"/>
        <v>3.8461538461538463</v>
      </c>
      <c r="W76" s="15">
        <f t="shared" si="168"/>
        <v>0</v>
      </c>
      <c r="X76" s="15">
        <f t="shared" si="168"/>
        <v>0</v>
      </c>
      <c r="Y76" s="15">
        <f t="shared" si="168"/>
        <v>0</v>
      </c>
      <c r="Z76" s="15">
        <f t="shared" si="168"/>
        <v>0</v>
      </c>
      <c r="AA76" s="15">
        <f t="shared" si="168"/>
        <v>46.153846153846153</v>
      </c>
      <c r="AB76" s="196">
        <f t="shared" si="166"/>
        <v>47321.428571428572</v>
      </c>
    </row>
    <row r="77" spans="1:28" ht="15" customHeight="1" x14ac:dyDescent="0.15">
      <c r="A77" s="13"/>
      <c r="B77" s="25"/>
      <c r="C77" s="131" t="s">
        <v>301</v>
      </c>
      <c r="D77" s="28">
        <f t="shared" si="162"/>
        <v>115</v>
      </c>
      <c r="E77" s="15">
        <f t="shared" ref="E77:N77" si="169">IF($D77=0,0,E212/$D77*100)</f>
        <v>4.3478260869565215</v>
      </c>
      <c r="F77" s="15">
        <f t="shared" si="169"/>
        <v>8.695652173913043</v>
      </c>
      <c r="G77" s="15">
        <f t="shared" si="169"/>
        <v>14.782608695652174</v>
      </c>
      <c r="H77" s="15">
        <f t="shared" si="169"/>
        <v>8.695652173913043</v>
      </c>
      <c r="I77" s="15">
        <f t="shared" si="169"/>
        <v>5.2173913043478262</v>
      </c>
      <c r="J77" s="15">
        <f t="shared" si="169"/>
        <v>5.2173913043478262</v>
      </c>
      <c r="K77" s="15">
        <f t="shared" si="169"/>
        <v>4.3478260869565215</v>
      </c>
      <c r="L77" s="15">
        <f t="shared" si="169"/>
        <v>1.7391304347826086</v>
      </c>
      <c r="M77" s="15">
        <f t="shared" si="169"/>
        <v>6.0869565217391308</v>
      </c>
      <c r="N77" s="15">
        <f t="shared" si="169"/>
        <v>40.869565217391305</v>
      </c>
      <c r="O77" s="196">
        <f t="shared" si="164"/>
        <v>189131.8204948646</v>
      </c>
      <c r="P77" s="28">
        <f t="shared" si="164"/>
        <v>115</v>
      </c>
      <c r="Q77" s="15">
        <f t="shared" ref="Q77:AA77" si="170">IF($P77=0,0,Q212/$P77*100)</f>
        <v>2.6086956521739131</v>
      </c>
      <c r="R77" s="15">
        <f t="shared" si="170"/>
        <v>11.304347826086957</v>
      </c>
      <c r="S77" s="15">
        <f t="shared" si="170"/>
        <v>12.173913043478262</v>
      </c>
      <c r="T77" s="15">
        <f t="shared" si="170"/>
        <v>7.8260869565217401</v>
      </c>
      <c r="U77" s="15">
        <f t="shared" si="170"/>
        <v>8.695652173913043</v>
      </c>
      <c r="V77" s="15">
        <f t="shared" si="170"/>
        <v>6.0869565217391308</v>
      </c>
      <c r="W77" s="15">
        <f t="shared" si="170"/>
        <v>6.9565217391304346</v>
      </c>
      <c r="X77" s="15">
        <f t="shared" si="170"/>
        <v>3.4782608695652173</v>
      </c>
      <c r="Y77" s="15">
        <f t="shared" si="170"/>
        <v>1.7391304347826086</v>
      </c>
      <c r="Z77" s="15">
        <f t="shared" si="170"/>
        <v>5.2173913043478262</v>
      </c>
      <c r="AA77" s="15">
        <f t="shared" si="170"/>
        <v>33.913043478260867</v>
      </c>
      <c r="AB77" s="196">
        <f t="shared" si="166"/>
        <v>89498.628863826234</v>
      </c>
    </row>
    <row r="78" spans="1:28" ht="15" customHeight="1" x14ac:dyDescent="0.15">
      <c r="A78" s="13"/>
      <c r="B78" s="25"/>
      <c r="C78" s="131" t="s">
        <v>300</v>
      </c>
      <c r="D78" s="28">
        <f t="shared" si="162"/>
        <v>148</v>
      </c>
      <c r="E78" s="15">
        <f t="shared" ref="E78:N78" si="171">IF($D78=0,0,E213/$D78*100)</f>
        <v>2.0270270270270272</v>
      </c>
      <c r="F78" s="15">
        <f t="shared" si="171"/>
        <v>4.0540540540540544</v>
      </c>
      <c r="G78" s="15">
        <f t="shared" si="171"/>
        <v>6.756756756756757</v>
      </c>
      <c r="H78" s="15">
        <f t="shared" si="171"/>
        <v>8.1081081081081088</v>
      </c>
      <c r="I78" s="15">
        <f t="shared" si="171"/>
        <v>6.0810810810810816</v>
      </c>
      <c r="J78" s="15">
        <f t="shared" si="171"/>
        <v>4.7297297297297298</v>
      </c>
      <c r="K78" s="15">
        <f t="shared" si="171"/>
        <v>5.4054054054054053</v>
      </c>
      <c r="L78" s="15">
        <f t="shared" si="171"/>
        <v>4.0540540540540544</v>
      </c>
      <c r="M78" s="15">
        <f t="shared" si="171"/>
        <v>14.189189189189189</v>
      </c>
      <c r="N78" s="15">
        <f t="shared" si="171"/>
        <v>44.594594594594597</v>
      </c>
      <c r="O78" s="196">
        <f t="shared" si="164"/>
        <v>245286.81620209059</v>
      </c>
      <c r="P78" s="28">
        <f t="shared" si="164"/>
        <v>148</v>
      </c>
      <c r="Q78" s="15">
        <f t="shared" ref="Q78:AA78" si="172">IF($P78=0,0,Q213/$P78*100)</f>
        <v>4.0540540540540544</v>
      </c>
      <c r="R78" s="15">
        <f t="shared" si="172"/>
        <v>2.0270270270270272</v>
      </c>
      <c r="S78" s="15">
        <f t="shared" si="172"/>
        <v>5.4054054054054053</v>
      </c>
      <c r="T78" s="15">
        <f t="shared" si="172"/>
        <v>10.810810810810811</v>
      </c>
      <c r="U78" s="15">
        <f t="shared" si="172"/>
        <v>9.4594594594594597</v>
      </c>
      <c r="V78" s="15">
        <f t="shared" si="172"/>
        <v>6.0810810810810816</v>
      </c>
      <c r="W78" s="15">
        <f t="shared" si="172"/>
        <v>3.3783783783783785</v>
      </c>
      <c r="X78" s="15">
        <f t="shared" si="172"/>
        <v>6.0810810810810816</v>
      </c>
      <c r="Y78" s="15">
        <f t="shared" si="172"/>
        <v>6.0810810810810816</v>
      </c>
      <c r="Z78" s="15">
        <f t="shared" si="172"/>
        <v>8.1081081081081088</v>
      </c>
      <c r="AA78" s="15">
        <f t="shared" si="172"/>
        <v>38.513513513513516</v>
      </c>
      <c r="AB78" s="196">
        <f t="shared" si="166"/>
        <v>112459.1640502355</v>
      </c>
    </row>
    <row r="79" spans="1:28" ht="15" customHeight="1" x14ac:dyDescent="0.15">
      <c r="A79" s="13"/>
      <c r="B79" s="25"/>
      <c r="C79" s="131" t="s">
        <v>299</v>
      </c>
      <c r="D79" s="28">
        <f t="shared" si="162"/>
        <v>194</v>
      </c>
      <c r="E79" s="15">
        <f t="shared" ref="E79:N79" si="173">IF($D79=0,0,E214/$D79*100)</f>
        <v>0</v>
      </c>
      <c r="F79" s="15">
        <f t="shared" si="173"/>
        <v>2.5773195876288657</v>
      </c>
      <c r="G79" s="15">
        <f t="shared" si="173"/>
        <v>2.5773195876288657</v>
      </c>
      <c r="H79" s="15">
        <f t="shared" si="173"/>
        <v>4.1237113402061851</v>
      </c>
      <c r="I79" s="15">
        <f t="shared" si="173"/>
        <v>3.608247422680412</v>
      </c>
      <c r="J79" s="15">
        <f t="shared" si="173"/>
        <v>3.0927835051546393</v>
      </c>
      <c r="K79" s="15">
        <f t="shared" si="173"/>
        <v>8.7628865979381434</v>
      </c>
      <c r="L79" s="15">
        <f t="shared" si="173"/>
        <v>8.2474226804123703</v>
      </c>
      <c r="M79" s="15">
        <f t="shared" si="173"/>
        <v>28.350515463917525</v>
      </c>
      <c r="N79" s="15">
        <f t="shared" si="173"/>
        <v>38.659793814432994</v>
      </c>
      <c r="O79" s="196">
        <f t="shared" si="164"/>
        <v>312980.97167755984</v>
      </c>
      <c r="P79" s="28">
        <f t="shared" si="164"/>
        <v>194</v>
      </c>
      <c r="Q79" s="15">
        <f t="shared" ref="Q79:AA79" si="174">IF($P79=0,0,Q214/$P79*100)</f>
        <v>1.5463917525773196</v>
      </c>
      <c r="R79" s="15">
        <f t="shared" si="174"/>
        <v>1.0309278350515463</v>
      </c>
      <c r="S79" s="15">
        <f t="shared" si="174"/>
        <v>3.608247422680412</v>
      </c>
      <c r="T79" s="15">
        <f t="shared" si="174"/>
        <v>3.608247422680412</v>
      </c>
      <c r="U79" s="15">
        <f t="shared" si="174"/>
        <v>6.1855670103092786</v>
      </c>
      <c r="V79" s="15">
        <f t="shared" si="174"/>
        <v>6.1855670103092786</v>
      </c>
      <c r="W79" s="15">
        <f t="shared" si="174"/>
        <v>7.216494845360824</v>
      </c>
      <c r="X79" s="15">
        <f t="shared" si="174"/>
        <v>14.432989690721648</v>
      </c>
      <c r="Y79" s="15">
        <f t="shared" si="174"/>
        <v>8.2474226804123703</v>
      </c>
      <c r="Z79" s="15">
        <f t="shared" si="174"/>
        <v>17.010309278350515</v>
      </c>
      <c r="AA79" s="15">
        <f t="shared" si="174"/>
        <v>30.927835051546392</v>
      </c>
      <c r="AB79" s="196">
        <f t="shared" si="166"/>
        <v>158703.93622453159</v>
      </c>
    </row>
    <row r="80" spans="1:28" ht="15" customHeight="1" x14ac:dyDescent="0.15">
      <c r="A80" s="13"/>
      <c r="B80" s="25"/>
      <c r="C80" s="131" t="s">
        <v>298</v>
      </c>
      <c r="D80" s="28">
        <f t="shared" si="162"/>
        <v>283</v>
      </c>
      <c r="E80" s="15">
        <f t="shared" ref="E80:N80" si="175">IF($D80=0,0,E215/$D80*100)</f>
        <v>0.70671378091872794</v>
      </c>
      <c r="F80" s="15">
        <f t="shared" si="175"/>
        <v>1.7667844522968199</v>
      </c>
      <c r="G80" s="15">
        <f t="shared" si="175"/>
        <v>3.5335689045936398</v>
      </c>
      <c r="H80" s="15">
        <f t="shared" si="175"/>
        <v>6.3604240282685502</v>
      </c>
      <c r="I80" s="15">
        <f t="shared" si="175"/>
        <v>7.0671378091872796</v>
      </c>
      <c r="J80" s="15">
        <f t="shared" si="175"/>
        <v>6.3604240282685502</v>
      </c>
      <c r="K80" s="15">
        <f t="shared" si="175"/>
        <v>5.6537102473498235</v>
      </c>
      <c r="L80" s="15">
        <f t="shared" si="175"/>
        <v>18.374558303886925</v>
      </c>
      <c r="M80" s="15">
        <f t="shared" si="175"/>
        <v>18.374558303886925</v>
      </c>
      <c r="N80" s="15">
        <f t="shared" si="175"/>
        <v>31.802120141342755</v>
      </c>
      <c r="O80" s="196">
        <f t="shared" si="164"/>
        <v>287143.82858787727</v>
      </c>
      <c r="P80" s="28">
        <f t="shared" si="164"/>
        <v>283</v>
      </c>
      <c r="Q80" s="15">
        <f t="shared" ref="Q80:AA80" si="176">IF($P80=0,0,Q215/$P80*100)</f>
        <v>1.0600706713780919</v>
      </c>
      <c r="R80" s="15">
        <f t="shared" si="176"/>
        <v>2.1201413427561837</v>
      </c>
      <c r="S80" s="15">
        <f t="shared" si="176"/>
        <v>4.2402826855123674</v>
      </c>
      <c r="T80" s="15">
        <f t="shared" si="176"/>
        <v>5.3003533568904597</v>
      </c>
      <c r="U80" s="15">
        <f t="shared" si="176"/>
        <v>5.3003533568904597</v>
      </c>
      <c r="V80" s="15">
        <f t="shared" si="176"/>
        <v>6.0070671378091873</v>
      </c>
      <c r="W80" s="15">
        <f t="shared" si="176"/>
        <v>6.7137809187279158</v>
      </c>
      <c r="X80" s="15">
        <f t="shared" si="176"/>
        <v>24.381625441696116</v>
      </c>
      <c r="Y80" s="15">
        <f t="shared" si="176"/>
        <v>7.0671378091872796</v>
      </c>
      <c r="Z80" s="15">
        <f t="shared" si="176"/>
        <v>9.8939929328621901</v>
      </c>
      <c r="AA80" s="15">
        <f t="shared" si="176"/>
        <v>27.915194346289752</v>
      </c>
      <c r="AB80" s="196">
        <f t="shared" si="166"/>
        <v>147361.59981325865</v>
      </c>
    </row>
    <row r="81" spans="1:28" ht="15" customHeight="1" x14ac:dyDescent="0.15">
      <c r="A81" s="13"/>
      <c r="B81" s="25"/>
      <c r="C81" s="131" t="s">
        <v>297</v>
      </c>
      <c r="D81" s="28">
        <f t="shared" si="162"/>
        <v>289</v>
      </c>
      <c r="E81" s="15">
        <f t="shared" ref="E81:N81" si="177">IF($D81=0,0,E216/$D81*100)</f>
        <v>1.3840830449826991</v>
      </c>
      <c r="F81" s="15">
        <f t="shared" si="177"/>
        <v>1.3840830449826991</v>
      </c>
      <c r="G81" s="15">
        <f t="shared" si="177"/>
        <v>1.7301038062283738</v>
      </c>
      <c r="H81" s="15">
        <f t="shared" si="177"/>
        <v>3.4602076124567476</v>
      </c>
      <c r="I81" s="15">
        <f t="shared" si="177"/>
        <v>4.844290657439446</v>
      </c>
      <c r="J81" s="15">
        <f t="shared" si="177"/>
        <v>5.5363321799307963</v>
      </c>
      <c r="K81" s="15">
        <f t="shared" si="177"/>
        <v>8.6505190311418687</v>
      </c>
      <c r="L81" s="15">
        <f t="shared" si="177"/>
        <v>8.9965397923875443</v>
      </c>
      <c r="M81" s="15">
        <f t="shared" si="177"/>
        <v>28.373702422145332</v>
      </c>
      <c r="N81" s="15">
        <f t="shared" si="177"/>
        <v>35.640138408304502</v>
      </c>
      <c r="O81" s="196">
        <f t="shared" si="164"/>
        <v>290802.46356033458</v>
      </c>
      <c r="P81" s="28">
        <f t="shared" si="164"/>
        <v>289</v>
      </c>
      <c r="Q81" s="15">
        <f t="shared" ref="Q81:AA81" si="178">IF($P81=0,0,Q216/$P81*100)</f>
        <v>0.69204152249134954</v>
      </c>
      <c r="R81" s="15">
        <f t="shared" si="178"/>
        <v>1.0380622837370241</v>
      </c>
      <c r="S81" s="15">
        <f t="shared" si="178"/>
        <v>2.0761245674740483</v>
      </c>
      <c r="T81" s="15">
        <f t="shared" si="178"/>
        <v>5.5363321799307963</v>
      </c>
      <c r="U81" s="15">
        <f t="shared" si="178"/>
        <v>5.5363321799307963</v>
      </c>
      <c r="V81" s="15">
        <f t="shared" si="178"/>
        <v>4.1522491349480966</v>
      </c>
      <c r="W81" s="15">
        <f t="shared" si="178"/>
        <v>8.3044982698961931</v>
      </c>
      <c r="X81" s="15">
        <f t="shared" si="178"/>
        <v>16.262975778546711</v>
      </c>
      <c r="Y81" s="15">
        <f t="shared" si="178"/>
        <v>9.688581314878892</v>
      </c>
      <c r="Z81" s="15">
        <f t="shared" si="178"/>
        <v>14.186851211072666</v>
      </c>
      <c r="AA81" s="15">
        <f t="shared" si="178"/>
        <v>32.525951557093421</v>
      </c>
      <c r="AB81" s="196">
        <f t="shared" si="166"/>
        <v>143421.63459503456</v>
      </c>
    </row>
    <row r="82" spans="1:28" ht="15" customHeight="1" x14ac:dyDescent="0.15">
      <c r="A82" s="13"/>
      <c r="B82" s="25"/>
      <c r="C82" s="131" t="s">
        <v>296</v>
      </c>
      <c r="D82" s="28">
        <f t="shared" si="162"/>
        <v>87</v>
      </c>
      <c r="E82" s="15">
        <f t="shared" ref="E82:N82" si="179">IF($D82=0,0,E217/$D82*100)</f>
        <v>0</v>
      </c>
      <c r="F82" s="15">
        <f t="shared" si="179"/>
        <v>2.2988505747126435</v>
      </c>
      <c r="G82" s="15">
        <f t="shared" si="179"/>
        <v>5.7471264367816088</v>
      </c>
      <c r="H82" s="15">
        <f t="shared" si="179"/>
        <v>5.7471264367816088</v>
      </c>
      <c r="I82" s="15">
        <f t="shared" si="179"/>
        <v>1.1494252873563218</v>
      </c>
      <c r="J82" s="15">
        <f t="shared" si="179"/>
        <v>1.1494252873563218</v>
      </c>
      <c r="K82" s="15">
        <f t="shared" si="179"/>
        <v>8.0459770114942533</v>
      </c>
      <c r="L82" s="15">
        <f t="shared" si="179"/>
        <v>13.793103448275861</v>
      </c>
      <c r="M82" s="15">
        <f t="shared" si="179"/>
        <v>25.287356321839084</v>
      </c>
      <c r="N82" s="15">
        <f t="shared" si="179"/>
        <v>36.781609195402297</v>
      </c>
      <c r="O82" s="196">
        <f t="shared" si="164"/>
        <v>298548.98172198166</v>
      </c>
      <c r="P82" s="28">
        <f t="shared" si="164"/>
        <v>87</v>
      </c>
      <c r="Q82" s="15">
        <f t="shared" ref="Q82:AA82" si="180">IF($P82=0,0,Q217/$P82*100)</f>
        <v>0</v>
      </c>
      <c r="R82" s="15">
        <f t="shared" si="180"/>
        <v>1.1494252873563218</v>
      </c>
      <c r="S82" s="15">
        <f t="shared" si="180"/>
        <v>3.4482758620689653</v>
      </c>
      <c r="T82" s="15">
        <f t="shared" si="180"/>
        <v>6.8965517241379306</v>
      </c>
      <c r="U82" s="15">
        <f t="shared" si="180"/>
        <v>3.4482758620689653</v>
      </c>
      <c r="V82" s="15">
        <f t="shared" si="180"/>
        <v>3.4482758620689653</v>
      </c>
      <c r="W82" s="15">
        <f t="shared" si="180"/>
        <v>6.8965517241379306</v>
      </c>
      <c r="X82" s="15">
        <f t="shared" si="180"/>
        <v>16.091954022988507</v>
      </c>
      <c r="Y82" s="15">
        <f t="shared" si="180"/>
        <v>10.344827586206897</v>
      </c>
      <c r="Z82" s="15">
        <f t="shared" si="180"/>
        <v>17.241379310344829</v>
      </c>
      <c r="AA82" s="15">
        <f t="shared" si="180"/>
        <v>31.03448275862069</v>
      </c>
      <c r="AB82" s="196">
        <f t="shared" si="166"/>
        <v>145808.26102292771</v>
      </c>
    </row>
    <row r="83" spans="1:28" ht="15" customHeight="1" x14ac:dyDescent="0.15">
      <c r="A83" s="13"/>
      <c r="B83" s="25"/>
      <c r="C83" s="131" t="s">
        <v>295</v>
      </c>
      <c r="D83" s="28">
        <f t="shared" si="162"/>
        <v>81</v>
      </c>
      <c r="E83" s="15">
        <f t="shared" ref="E83:N83" si="181">IF($D83=0,0,E218/$D83*100)</f>
        <v>1.2345679012345678</v>
      </c>
      <c r="F83" s="15">
        <f t="shared" si="181"/>
        <v>1.2345679012345678</v>
      </c>
      <c r="G83" s="15">
        <f t="shared" si="181"/>
        <v>2.4691358024691357</v>
      </c>
      <c r="H83" s="15">
        <f t="shared" si="181"/>
        <v>2.4691358024691357</v>
      </c>
      <c r="I83" s="15">
        <f t="shared" si="181"/>
        <v>2.4691358024691357</v>
      </c>
      <c r="J83" s="15">
        <f t="shared" si="181"/>
        <v>2.4691358024691357</v>
      </c>
      <c r="K83" s="15">
        <f t="shared" si="181"/>
        <v>8.6419753086419746</v>
      </c>
      <c r="L83" s="15">
        <f t="shared" si="181"/>
        <v>6.1728395061728394</v>
      </c>
      <c r="M83" s="15">
        <f t="shared" si="181"/>
        <v>39.506172839506171</v>
      </c>
      <c r="N83" s="15">
        <f t="shared" si="181"/>
        <v>33.333333333333329</v>
      </c>
      <c r="O83" s="196">
        <f t="shared" si="164"/>
        <v>353741.71687845752</v>
      </c>
      <c r="P83" s="28">
        <f t="shared" si="164"/>
        <v>81</v>
      </c>
      <c r="Q83" s="15">
        <f t="shared" ref="Q83:AA83" si="182">IF($P83=0,0,Q218/$P83*100)</f>
        <v>1.2345679012345678</v>
      </c>
      <c r="R83" s="15">
        <f t="shared" si="182"/>
        <v>1.2345679012345678</v>
      </c>
      <c r="S83" s="15">
        <f t="shared" si="182"/>
        <v>1.2345679012345678</v>
      </c>
      <c r="T83" s="15">
        <f t="shared" si="182"/>
        <v>1.2345679012345678</v>
      </c>
      <c r="U83" s="15">
        <f t="shared" si="182"/>
        <v>4.9382716049382713</v>
      </c>
      <c r="V83" s="15">
        <f t="shared" si="182"/>
        <v>4.9382716049382713</v>
      </c>
      <c r="W83" s="15">
        <f t="shared" si="182"/>
        <v>4.9382716049382713</v>
      </c>
      <c r="X83" s="15">
        <f t="shared" si="182"/>
        <v>14.814814814814813</v>
      </c>
      <c r="Y83" s="15">
        <f t="shared" si="182"/>
        <v>11.111111111111111</v>
      </c>
      <c r="Z83" s="15">
        <f t="shared" si="182"/>
        <v>29.629629629629626</v>
      </c>
      <c r="AA83" s="15">
        <f t="shared" si="182"/>
        <v>24.691358024691358</v>
      </c>
      <c r="AB83" s="196">
        <f t="shared" si="166"/>
        <v>189209.49787623473</v>
      </c>
    </row>
    <row r="84" spans="1:28" ht="15" customHeight="1" x14ac:dyDescent="0.15">
      <c r="A84" s="13"/>
      <c r="B84" s="26"/>
      <c r="C84" s="129" t="s">
        <v>138</v>
      </c>
      <c r="D84" s="28">
        <f t="shared" si="162"/>
        <v>12</v>
      </c>
      <c r="E84" s="15">
        <f t="shared" ref="E84:N84" si="183">IF($D84=0,0,E219/$D84*100)</f>
        <v>0</v>
      </c>
      <c r="F84" s="15">
        <f t="shared" si="183"/>
        <v>0</v>
      </c>
      <c r="G84" s="15">
        <f t="shared" si="183"/>
        <v>8.3333333333333321</v>
      </c>
      <c r="H84" s="15">
        <f t="shared" si="183"/>
        <v>16.666666666666664</v>
      </c>
      <c r="I84" s="15">
        <f t="shared" si="183"/>
        <v>8.3333333333333321</v>
      </c>
      <c r="J84" s="15">
        <f t="shared" si="183"/>
        <v>0</v>
      </c>
      <c r="K84" s="15">
        <f t="shared" si="183"/>
        <v>0</v>
      </c>
      <c r="L84" s="15">
        <f t="shared" si="183"/>
        <v>0</v>
      </c>
      <c r="M84" s="15">
        <f t="shared" si="183"/>
        <v>0</v>
      </c>
      <c r="N84" s="15">
        <f t="shared" si="183"/>
        <v>66.666666666666657</v>
      </c>
      <c r="O84" s="196">
        <f t="shared" si="164"/>
        <v>149331.5</v>
      </c>
      <c r="P84" s="28">
        <f t="shared" si="164"/>
        <v>12</v>
      </c>
      <c r="Q84" s="15">
        <f t="shared" ref="Q84:AA84" si="184">IF($P84=0,0,Q219/$P84*100)</f>
        <v>0</v>
      </c>
      <c r="R84" s="15">
        <f t="shared" si="184"/>
        <v>0</v>
      </c>
      <c r="S84" s="15">
        <f t="shared" si="184"/>
        <v>8.3333333333333321</v>
      </c>
      <c r="T84" s="15">
        <f t="shared" si="184"/>
        <v>0</v>
      </c>
      <c r="U84" s="15">
        <f t="shared" si="184"/>
        <v>16.666666666666664</v>
      </c>
      <c r="V84" s="15">
        <f t="shared" si="184"/>
        <v>8.3333333333333321</v>
      </c>
      <c r="W84" s="15">
        <f t="shared" si="184"/>
        <v>0</v>
      </c>
      <c r="X84" s="15">
        <f t="shared" si="184"/>
        <v>8.3333333333333321</v>
      </c>
      <c r="Y84" s="15">
        <f t="shared" si="184"/>
        <v>0</v>
      </c>
      <c r="Z84" s="15">
        <f t="shared" si="184"/>
        <v>0</v>
      </c>
      <c r="AA84" s="15">
        <f t="shared" si="184"/>
        <v>58.333333333333336</v>
      </c>
      <c r="AB84" s="196">
        <f t="shared" si="166"/>
        <v>69233.2</v>
      </c>
    </row>
    <row r="85" spans="1:28" ht="15" customHeight="1" x14ac:dyDescent="0.15">
      <c r="A85" s="13"/>
      <c r="B85" s="14" t="s">
        <v>2</v>
      </c>
      <c r="C85" s="53" t="s">
        <v>90</v>
      </c>
      <c r="D85" s="8">
        <f t="shared" si="162"/>
        <v>847</v>
      </c>
      <c r="E85" s="8">
        <f t="shared" ref="E85:N85" si="185">E220</f>
        <v>154</v>
      </c>
      <c r="F85" s="8">
        <f t="shared" si="185"/>
        <v>107</v>
      </c>
      <c r="G85" s="8">
        <f t="shared" si="185"/>
        <v>85</v>
      </c>
      <c r="H85" s="8">
        <f t="shared" si="185"/>
        <v>33</v>
      </c>
      <c r="I85" s="8">
        <f t="shared" si="185"/>
        <v>16</v>
      </c>
      <c r="J85" s="8">
        <f t="shared" si="185"/>
        <v>6</v>
      </c>
      <c r="K85" s="8">
        <f t="shared" si="185"/>
        <v>12</v>
      </c>
      <c r="L85" s="8">
        <f t="shared" si="185"/>
        <v>6</v>
      </c>
      <c r="M85" s="8">
        <f t="shared" si="185"/>
        <v>20</v>
      </c>
      <c r="N85" s="8">
        <f t="shared" si="185"/>
        <v>408</v>
      </c>
      <c r="O85" s="198">
        <f t="shared" si="164"/>
        <v>131003.6454848289</v>
      </c>
      <c r="P85" s="8">
        <f t="shared" si="164"/>
        <v>847</v>
      </c>
      <c r="Q85" s="8">
        <f t="shared" ref="Q85:AA85" si="186">Q220</f>
        <v>77</v>
      </c>
      <c r="R85" s="8">
        <f t="shared" si="186"/>
        <v>152</v>
      </c>
      <c r="S85" s="8">
        <f t="shared" si="186"/>
        <v>109</v>
      </c>
      <c r="T85" s="8">
        <f t="shared" si="186"/>
        <v>50</v>
      </c>
      <c r="U85" s="8">
        <f t="shared" si="186"/>
        <v>29</v>
      </c>
      <c r="V85" s="8">
        <f t="shared" si="186"/>
        <v>16</v>
      </c>
      <c r="W85" s="8">
        <f t="shared" si="186"/>
        <v>16</v>
      </c>
      <c r="X85" s="8">
        <f t="shared" si="186"/>
        <v>12</v>
      </c>
      <c r="Y85" s="8">
        <f t="shared" si="186"/>
        <v>9</v>
      </c>
      <c r="Z85" s="8">
        <f t="shared" si="186"/>
        <v>16</v>
      </c>
      <c r="AA85" s="8">
        <f t="shared" si="186"/>
        <v>361</v>
      </c>
      <c r="AB85" s="198">
        <f t="shared" si="166"/>
        <v>53593.296824544814</v>
      </c>
    </row>
    <row r="86" spans="1:28" ht="15" customHeight="1" x14ac:dyDescent="0.15">
      <c r="A86" s="13"/>
      <c r="B86" s="14" t="s">
        <v>3</v>
      </c>
      <c r="C86" s="132"/>
      <c r="D86" s="38">
        <f>IF(SUM(E86:N86)&gt;100,"－",SUM(E86:N86))</f>
        <v>100</v>
      </c>
      <c r="E86" s="38">
        <f t="shared" ref="E86:N86" si="187">E220/$D85*100</f>
        <v>18.181818181818183</v>
      </c>
      <c r="F86" s="38">
        <f t="shared" si="187"/>
        <v>12.632821723730814</v>
      </c>
      <c r="G86" s="38">
        <f t="shared" si="187"/>
        <v>10.035419126328216</v>
      </c>
      <c r="H86" s="38">
        <f t="shared" si="187"/>
        <v>3.8961038961038961</v>
      </c>
      <c r="I86" s="38">
        <f t="shared" si="187"/>
        <v>1.8890200708382525</v>
      </c>
      <c r="J86" s="38">
        <f t="shared" si="187"/>
        <v>0.70838252656434475</v>
      </c>
      <c r="K86" s="38">
        <f t="shared" si="187"/>
        <v>1.4167650531286895</v>
      </c>
      <c r="L86" s="38">
        <f t="shared" si="187"/>
        <v>0.70838252656434475</v>
      </c>
      <c r="M86" s="38">
        <f t="shared" si="187"/>
        <v>2.3612750885478158</v>
      </c>
      <c r="N86" s="38">
        <f t="shared" si="187"/>
        <v>48.170011806375442</v>
      </c>
      <c r="O86" s="197" t="s">
        <v>91</v>
      </c>
      <c r="P86" s="38">
        <f>IF(SUM(Q86:AA86)&gt;100,"－",SUM(Q86:AA86))</f>
        <v>100</v>
      </c>
      <c r="Q86" s="38">
        <f t="shared" ref="Q86:AA86" si="188">Q220/$P85*100</f>
        <v>9.0909090909090917</v>
      </c>
      <c r="R86" s="38">
        <f t="shared" si="188"/>
        <v>17.945690672963398</v>
      </c>
      <c r="S86" s="38">
        <f t="shared" si="188"/>
        <v>12.868949232585598</v>
      </c>
      <c r="T86" s="38">
        <f t="shared" si="188"/>
        <v>5.9031877213695401</v>
      </c>
      <c r="U86" s="38">
        <f t="shared" si="188"/>
        <v>3.4238488783943333</v>
      </c>
      <c r="V86" s="38">
        <f t="shared" si="188"/>
        <v>1.8890200708382525</v>
      </c>
      <c r="W86" s="38">
        <f t="shared" si="188"/>
        <v>1.8890200708382525</v>
      </c>
      <c r="X86" s="38">
        <f t="shared" si="188"/>
        <v>1.4167650531286895</v>
      </c>
      <c r="Y86" s="38">
        <f t="shared" si="188"/>
        <v>1.0625737898465171</v>
      </c>
      <c r="Z86" s="38">
        <f t="shared" si="188"/>
        <v>1.8890200708382525</v>
      </c>
      <c r="AA86" s="38">
        <f t="shared" si="188"/>
        <v>42.621015348288076</v>
      </c>
      <c r="AB86" s="197" t="s">
        <v>91</v>
      </c>
    </row>
    <row r="87" spans="1:28" ht="15" customHeight="1" x14ac:dyDescent="0.15">
      <c r="A87" s="13"/>
      <c r="B87" s="14" t="s">
        <v>4</v>
      </c>
      <c r="C87" s="131" t="s">
        <v>303</v>
      </c>
      <c r="D87" s="28">
        <f t="shared" ref="D87:D97" si="189">D222</f>
        <v>72</v>
      </c>
      <c r="E87" s="15">
        <f t="shared" ref="E87:N87" si="190">IF($D87=0,0,E222/$D87*100)</f>
        <v>23.611111111111111</v>
      </c>
      <c r="F87" s="15">
        <f t="shared" si="190"/>
        <v>18.055555555555554</v>
      </c>
      <c r="G87" s="15">
        <f t="shared" si="190"/>
        <v>9.7222222222222232</v>
      </c>
      <c r="H87" s="15">
        <f t="shared" si="190"/>
        <v>4.1666666666666661</v>
      </c>
      <c r="I87" s="15">
        <f t="shared" si="190"/>
        <v>1.3888888888888888</v>
      </c>
      <c r="J87" s="15">
        <f t="shared" si="190"/>
        <v>0</v>
      </c>
      <c r="K87" s="15">
        <f t="shared" si="190"/>
        <v>0</v>
      </c>
      <c r="L87" s="15">
        <f t="shared" si="190"/>
        <v>1.3888888888888888</v>
      </c>
      <c r="M87" s="15">
        <f t="shared" si="190"/>
        <v>0</v>
      </c>
      <c r="N87" s="15">
        <f t="shared" si="190"/>
        <v>41.666666666666671</v>
      </c>
      <c r="O87" s="196">
        <f t="shared" ref="O87:P97" si="191">O222</f>
        <v>110644.52380952382</v>
      </c>
      <c r="P87" s="28">
        <f t="shared" si="191"/>
        <v>72</v>
      </c>
      <c r="Q87" s="15">
        <f t="shared" ref="Q87:AA87" si="192">IF($P87=0,0,Q222/$P87*100)</f>
        <v>12.5</v>
      </c>
      <c r="R87" s="15">
        <f t="shared" si="192"/>
        <v>19.444444444444446</v>
      </c>
      <c r="S87" s="15">
        <f t="shared" si="192"/>
        <v>15.277777777777779</v>
      </c>
      <c r="T87" s="15">
        <f t="shared" si="192"/>
        <v>4.1666666666666661</v>
      </c>
      <c r="U87" s="15">
        <f t="shared" si="192"/>
        <v>4.1666666666666661</v>
      </c>
      <c r="V87" s="15">
        <f t="shared" si="192"/>
        <v>2.7777777777777777</v>
      </c>
      <c r="W87" s="15">
        <f t="shared" si="192"/>
        <v>0</v>
      </c>
      <c r="X87" s="15">
        <f t="shared" si="192"/>
        <v>1.3888888888888888</v>
      </c>
      <c r="Y87" s="15">
        <f t="shared" si="192"/>
        <v>1.3888888888888888</v>
      </c>
      <c r="Z87" s="15">
        <f t="shared" si="192"/>
        <v>0</v>
      </c>
      <c r="AA87" s="15">
        <f t="shared" si="192"/>
        <v>38.888888888888893</v>
      </c>
      <c r="AB87" s="196">
        <f t="shared" ref="AB87:AB97" si="193">AB222</f>
        <v>41795.454545454544</v>
      </c>
    </row>
    <row r="88" spans="1:28" ht="15" customHeight="1" x14ac:dyDescent="0.15">
      <c r="A88" s="13"/>
      <c r="B88" s="14"/>
      <c r="C88" s="131" t="s">
        <v>302</v>
      </c>
      <c r="D88" s="28">
        <f t="shared" si="189"/>
        <v>225</v>
      </c>
      <c r="E88" s="15">
        <f t="shared" ref="E88:N88" si="194">IF($D88=0,0,E223/$D88*100)</f>
        <v>22.222222222222221</v>
      </c>
      <c r="F88" s="15">
        <f t="shared" si="194"/>
        <v>12</v>
      </c>
      <c r="G88" s="15">
        <f t="shared" si="194"/>
        <v>12.444444444444445</v>
      </c>
      <c r="H88" s="15">
        <f t="shared" si="194"/>
        <v>2.666666666666667</v>
      </c>
      <c r="I88" s="15">
        <f t="shared" si="194"/>
        <v>1.3333333333333335</v>
      </c>
      <c r="J88" s="15">
        <f t="shared" si="194"/>
        <v>0.44444444444444442</v>
      </c>
      <c r="K88" s="15">
        <f t="shared" si="194"/>
        <v>0.88888888888888884</v>
      </c>
      <c r="L88" s="15">
        <f t="shared" si="194"/>
        <v>0</v>
      </c>
      <c r="M88" s="15">
        <f t="shared" si="194"/>
        <v>0</v>
      </c>
      <c r="N88" s="15">
        <f t="shared" si="194"/>
        <v>48</v>
      </c>
      <c r="O88" s="196">
        <f t="shared" si="191"/>
        <v>108470.03418803419</v>
      </c>
      <c r="P88" s="28">
        <f t="shared" si="191"/>
        <v>225</v>
      </c>
      <c r="Q88" s="15">
        <f t="shared" ref="Q88:AA88" si="195">IF($P88=0,0,Q223/$P88*100)</f>
        <v>8.8888888888888893</v>
      </c>
      <c r="R88" s="15">
        <f t="shared" si="195"/>
        <v>20.888888888888889</v>
      </c>
      <c r="S88" s="15">
        <f t="shared" si="195"/>
        <v>13.333333333333334</v>
      </c>
      <c r="T88" s="15">
        <f t="shared" si="195"/>
        <v>7.1111111111111107</v>
      </c>
      <c r="U88" s="15">
        <f t="shared" si="195"/>
        <v>4</v>
      </c>
      <c r="V88" s="15">
        <f t="shared" si="195"/>
        <v>0.88888888888888884</v>
      </c>
      <c r="W88" s="15">
        <f t="shared" si="195"/>
        <v>0.88888888888888884</v>
      </c>
      <c r="X88" s="15">
        <f t="shared" si="195"/>
        <v>0.88888888888888884</v>
      </c>
      <c r="Y88" s="15">
        <f t="shared" si="195"/>
        <v>0.44444444444444442</v>
      </c>
      <c r="Z88" s="15">
        <f t="shared" si="195"/>
        <v>0</v>
      </c>
      <c r="AA88" s="15">
        <f t="shared" si="195"/>
        <v>42.666666666666671</v>
      </c>
      <c r="AB88" s="196">
        <f t="shared" si="193"/>
        <v>41785.348837209305</v>
      </c>
    </row>
    <row r="89" spans="1:28" ht="15" customHeight="1" x14ac:dyDescent="0.15">
      <c r="A89" s="13"/>
      <c r="B89" s="14"/>
      <c r="C89" s="131" t="s">
        <v>301</v>
      </c>
      <c r="D89" s="28">
        <f t="shared" si="189"/>
        <v>212</v>
      </c>
      <c r="E89" s="15">
        <f t="shared" ref="E89:N89" si="196">IF($D89=0,0,E224/$D89*100)</f>
        <v>19.811320754716981</v>
      </c>
      <c r="F89" s="15">
        <f t="shared" si="196"/>
        <v>11.320754716981133</v>
      </c>
      <c r="G89" s="15">
        <f t="shared" si="196"/>
        <v>12.264150943396226</v>
      </c>
      <c r="H89" s="15">
        <f t="shared" si="196"/>
        <v>4.2452830188679247</v>
      </c>
      <c r="I89" s="15">
        <f t="shared" si="196"/>
        <v>1.8867924528301887</v>
      </c>
      <c r="J89" s="15">
        <f t="shared" si="196"/>
        <v>1.8867924528301887</v>
      </c>
      <c r="K89" s="15">
        <f t="shared" si="196"/>
        <v>0.94339622641509435</v>
      </c>
      <c r="L89" s="15">
        <f t="shared" si="196"/>
        <v>0.94339622641509435</v>
      </c>
      <c r="M89" s="15">
        <f t="shared" si="196"/>
        <v>0.47169811320754718</v>
      </c>
      <c r="N89" s="15">
        <f t="shared" si="196"/>
        <v>46.226415094339622</v>
      </c>
      <c r="O89" s="196">
        <f t="shared" si="191"/>
        <v>119730.75243664718</v>
      </c>
      <c r="P89" s="28">
        <f t="shared" si="191"/>
        <v>212</v>
      </c>
      <c r="Q89" s="15">
        <f t="shared" ref="Q89:AA89" si="197">IF($P89=0,0,Q224/$P89*100)</f>
        <v>11.79245283018868</v>
      </c>
      <c r="R89" s="15">
        <f t="shared" si="197"/>
        <v>19.339622641509436</v>
      </c>
      <c r="S89" s="15">
        <f t="shared" si="197"/>
        <v>12.264150943396226</v>
      </c>
      <c r="T89" s="15">
        <f t="shared" si="197"/>
        <v>7.0754716981132075</v>
      </c>
      <c r="U89" s="15">
        <f t="shared" si="197"/>
        <v>3.3018867924528301</v>
      </c>
      <c r="V89" s="15">
        <f t="shared" si="197"/>
        <v>3.7735849056603774</v>
      </c>
      <c r="W89" s="15">
        <f t="shared" si="197"/>
        <v>0.94339622641509435</v>
      </c>
      <c r="X89" s="15">
        <f t="shared" si="197"/>
        <v>1.4150943396226416</v>
      </c>
      <c r="Y89" s="15">
        <f t="shared" si="197"/>
        <v>0.94339622641509435</v>
      </c>
      <c r="Z89" s="15">
        <f t="shared" si="197"/>
        <v>0</v>
      </c>
      <c r="AA89" s="15">
        <f t="shared" si="197"/>
        <v>39.150943396226417</v>
      </c>
      <c r="AB89" s="196">
        <f t="shared" si="193"/>
        <v>45029.672695951769</v>
      </c>
    </row>
    <row r="90" spans="1:28" ht="15" customHeight="1" x14ac:dyDescent="0.15">
      <c r="A90" s="13"/>
      <c r="B90" s="14"/>
      <c r="C90" s="131" t="s">
        <v>300</v>
      </c>
      <c r="D90" s="28">
        <f t="shared" si="189"/>
        <v>123</v>
      </c>
      <c r="E90" s="15">
        <f t="shared" ref="E90:N90" si="198">IF($D90=0,0,E225/$D90*100)</f>
        <v>14.634146341463413</v>
      </c>
      <c r="F90" s="15">
        <f t="shared" si="198"/>
        <v>13.821138211382115</v>
      </c>
      <c r="G90" s="15">
        <f t="shared" si="198"/>
        <v>8.9430894308943092</v>
      </c>
      <c r="H90" s="15">
        <f t="shared" si="198"/>
        <v>3.2520325203252036</v>
      </c>
      <c r="I90" s="15">
        <f t="shared" si="198"/>
        <v>1.6260162601626018</v>
      </c>
      <c r="J90" s="15">
        <f t="shared" si="198"/>
        <v>0</v>
      </c>
      <c r="K90" s="15">
        <f t="shared" si="198"/>
        <v>1.6260162601626018</v>
      </c>
      <c r="L90" s="15">
        <f t="shared" si="198"/>
        <v>0</v>
      </c>
      <c r="M90" s="15">
        <f t="shared" si="198"/>
        <v>0.81300813008130091</v>
      </c>
      <c r="N90" s="15">
        <f t="shared" si="198"/>
        <v>55.284552845528459</v>
      </c>
      <c r="O90" s="196">
        <f t="shared" si="191"/>
        <v>121082.32034632035</v>
      </c>
      <c r="P90" s="28">
        <f t="shared" si="191"/>
        <v>123</v>
      </c>
      <c r="Q90" s="15">
        <f t="shared" ref="Q90:AA90" si="199">IF($P90=0,0,Q225/$P90*100)</f>
        <v>5.6910569105691051</v>
      </c>
      <c r="R90" s="15">
        <f t="shared" si="199"/>
        <v>13.821138211382115</v>
      </c>
      <c r="S90" s="15">
        <f t="shared" si="199"/>
        <v>17.073170731707318</v>
      </c>
      <c r="T90" s="15">
        <f t="shared" si="199"/>
        <v>6.5040650406504072</v>
      </c>
      <c r="U90" s="15">
        <f t="shared" si="199"/>
        <v>2.4390243902439024</v>
      </c>
      <c r="V90" s="15">
        <f t="shared" si="199"/>
        <v>0.81300813008130091</v>
      </c>
      <c r="W90" s="15">
        <f t="shared" si="199"/>
        <v>2.4390243902439024</v>
      </c>
      <c r="X90" s="15">
        <f t="shared" si="199"/>
        <v>0.81300813008130091</v>
      </c>
      <c r="Y90" s="15">
        <f t="shared" si="199"/>
        <v>0</v>
      </c>
      <c r="Z90" s="15">
        <f t="shared" si="199"/>
        <v>0.81300813008130091</v>
      </c>
      <c r="AA90" s="15">
        <f t="shared" si="199"/>
        <v>49.59349593495935</v>
      </c>
      <c r="AB90" s="196">
        <f t="shared" si="193"/>
        <v>48121.009984639015</v>
      </c>
    </row>
    <row r="91" spans="1:28" ht="15" customHeight="1" x14ac:dyDescent="0.15">
      <c r="A91" s="13"/>
      <c r="B91" s="14"/>
      <c r="C91" s="131" t="s">
        <v>299</v>
      </c>
      <c r="D91" s="28">
        <f t="shared" si="189"/>
        <v>75</v>
      </c>
      <c r="E91" s="15">
        <f t="shared" ref="E91:N91" si="200">IF($D91=0,0,E226/$D91*100)</f>
        <v>17.333333333333336</v>
      </c>
      <c r="F91" s="15">
        <f t="shared" si="200"/>
        <v>16</v>
      </c>
      <c r="G91" s="15">
        <f t="shared" si="200"/>
        <v>10.666666666666668</v>
      </c>
      <c r="H91" s="15">
        <f t="shared" si="200"/>
        <v>5.3333333333333339</v>
      </c>
      <c r="I91" s="15">
        <f t="shared" si="200"/>
        <v>2.666666666666667</v>
      </c>
      <c r="J91" s="15">
        <f t="shared" si="200"/>
        <v>0</v>
      </c>
      <c r="K91" s="15">
        <f t="shared" si="200"/>
        <v>1.3333333333333335</v>
      </c>
      <c r="L91" s="15">
        <f t="shared" si="200"/>
        <v>0</v>
      </c>
      <c r="M91" s="15">
        <f t="shared" si="200"/>
        <v>2.666666666666667</v>
      </c>
      <c r="N91" s="15">
        <f t="shared" si="200"/>
        <v>44</v>
      </c>
      <c r="O91" s="196">
        <f t="shared" si="191"/>
        <v>135327.53174603177</v>
      </c>
      <c r="P91" s="28">
        <f t="shared" si="191"/>
        <v>75</v>
      </c>
      <c r="Q91" s="15">
        <f t="shared" ref="Q91:AA91" si="201">IF($P91=0,0,Q226/$P91*100)</f>
        <v>6.666666666666667</v>
      </c>
      <c r="R91" s="15">
        <f t="shared" si="201"/>
        <v>22.666666666666664</v>
      </c>
      <c r="S91" s="15">
        <f t="shared" si="201"/>
        <v>16</v>
      </c>
      <c r="T91" s="15">
        <f t="shared" si="201"/>
        <v>2.666666666666667</v>
      </c>
      <c r="U91" s="15">
        <f t="shared" si="201"/>
        <v>2.666666666666667</v>
      </c>
      <c r="V91" s="15">
        <f t="shared" si="201"/>
        <v>1.3333333333333335</v>
      </c>
      <c r="W91" s="15">
        <f t="shared" si="201"/>
        <v>4</v>
      </c>
      <c r="X91" s="15">
        <f t="shared" si="201"/>
        <v>1.3333333333333335</v>
      </c>
      <c r="Y91" s="15">
        <f t="shared" si="201"/>
        <v>0</v>
      </c>
      <c r="Z91" s="15">
        <f t="shared" si="201"/>
        <v>4</v>
      </c>
      <c r="AA91" s="15">
        <f t="shared" si="201"/>
        <v>38.666666666666664</v>
      </c>
      <c r="AB91" s="196">
        <f t="shared" si="193"/>
        <v>60702.983091787435</v>
      </c>
    </row>
    <row r="92" spans="1:28" ht="15" customHeight="1" x14ac:dyDescent="0.15">
      <c r="A92" s="13"/>
      <c r="B92" s="14"/>
      <c r="C92" s="131" t="s">
        <v>298</v>
      </c>
      <c r="D92" s="28">
        <f t="shared" si="189"/>
        <v>41</v>
      </c>
      <c r="E92" s="15">
        <f t="shared" ref="E92:N92" si="202">IF($D92=0,0,E227/$D92*100)</f>
        <v>7.3170731707317067</v>
      </c>
      <c r="F92" s="15">
        <f t="shared" si="202"/>
        <v>14.634146341463413</v>
      </c>
      <c r="G92" s="15">
        <f t="shared" si="202"/>
        <v>7.3170731707317067</v>
      </c>
      <c r="H92" s="15">
        <f t="shared" si="202"/>
        <v>9.7560975609756095</v>
      </c>
      <c r="I92" s="15">
        <f t="shared" si="202"/>
        <v>0</v>
      </c>
      <c r="J92" s="15">
        <f t="shared" si="202"/>
        <v>2.4390243902439024</v>
      </c>
      <c r="K92" s="15">
        <f t="shared" si="202"/>
        <v>2.4390243902439024</v>
      </c>
      <c r="L92" s="15">
        <f t="shared" si="202"/>
        <v>0</v>
      </c>
      <c r="M92" s="15">
        <f t="shared" si="202"/>
        <v>7.3170731707317067</v>
      </c>
      <c r="N92" s="15">
        <f t="shared" si="202"/>
        <v>48.780487804878049</v>
      </c>
      <c r="O92" s="196">
        <f t="shared" si="191"/>
        <v>172078.79365079364</v>
      </c>
      <c r="P92" s="28">
        <f t="shared" si="191"/>
        <v>41</v>
      </c>
      <c r="Q92" s="15">
        <f t="shared" ref="Q92:AA92" si="203">IF($P92=0,0,Q227/$P92*100)</f>
        <v>12.195121951219512</v>
      </c>
      <c r="R92" s="15">
        <f t="shared" si="203"/>
        <v>12.195121951219512</v>
      </c>
      <c r="S92" s="15">
        <f t="shared" si="203"/>
        <v>7.3170731707317067</v>
      </c>
      <c r="T92" s="15">
        <f t="shared" si="203"/>
        <v>7.3170731707317067</v>
      </c>
      <c r="U92" s="15">
        <f t="shared" si="203"/>
        <v>2.4390243902439024</v>
      </c>
      <c r="V92" s="15">
        <f t="shared" si="203"/>
        <v>0</v>
      </c>
      <c r="W92" s="15">
        <f t="shared" si="203"/>
        <v>4.8780487804878048</v>
      </c>
      <c r="X92" s="15">
        <f t="shared" si="203"/>
        <v>0</v>
      </c>
      <c r="Y92" s="15">
        <f t="shared" si="203"/>
        <v>0</v>
      </c>
      <c r="Z92" s="15">
        <f t="shared" si="203"/>
        <v>7.3170731707317067</v>
      </c>
      <c r="AA92" s="15">
        <f t="shared" si="203"/>
        <v>46.341463414634148</v>
      </c>
      <c r="AB92" s="196">
        <f t="shared" si="193"/>
        <v>69622.121212121201</v>
      </c>
    </row>
    <row r="93" spans="1:28" ht="15" customHeight="1" x14ac:dyDescent="0.15">
      <c r="A93" s="13"/>
      <c r="B93" s="14"/>
      <c r="C93" s="131" t="s">
        <v>297</v>
      </c>
      <c r="D93" s="28">
        <f t="shared" si="189"/>
        <v>48</v>
      </c>
      <c r="E93" s="15">
        <f t="shared" ref="E93:N93" si="204">IF($D93=0,0,E228/$D93*100)</f>
        <v>8.3333333333333321</v>
      </c>
      <c r="F93" s="15">
        <f t="shared" si="204"/>
        <v>12.5</v>
      </c>
      <c r="G93" s="15">
        <f t="shared" si="204"/>
        <v>2.083333333333333</v>
      </c>
      <c r="H93" s="15">
        <f t="shared" si="204"/>
        <v>2.083333333333333</v>
      </c>
      <c r="I93" s="15">
        <f t="shared" si="204"/>
        <v>2.083333333333333</v>
      </c>
      <c r="J93" s="15">
        <f t="shared" si="204"/>
        <v>0</v>
      </c>
      <c r="K93" s="15">
        <f t="shared" si="204"/>
        <v>4.1666666666666661</v>
      </c>
      <c r="L93" s="15">
        <f t="shared" si="204"/>
        <v>2.083333333333333</v>
      </c>
      <c r="M93" s="15">
        <f t="shared" si="204"/>
        <v>20.833333333333336</v>
      </c>
      <c r="N93" s="15">
        <f t="shared" si="204"/>
        <v>45.833333333333329</v>
      </c>
      <c r="O93" s="196">
        <f t="shared" si="191"/>
        <v>249702</v>
      </c>
      <c r="P93" s="28">
        <f t="shared" si="191"/>
        <v>48</v>
      </c>
      <c r="Q93" s="15">
        <f t="shared" ref="Q93:AA93" si="205">IF($P93=0,0,Q228/$P93*100)</f>
        <v>6.25</v>
      </c>
      <c r="R93" s="15">
        <f t="shared" si="205"/>
        <v>10.416666666666668</v>
      </c>
      <c r="S93" s="15">
        <f t="shared" si="205"/>
        <v>4.1666666666666661</v>
      </c>
      <c r="T93" s="15">
        <f t="shared" si="205"/>
        <v>4.1666666666666661</v>
      </c>
      <c r="U93" s="15">
        <f t="shared" si="205"/>
        <v>4.1666666666666661</v>
      </c>
      <c r="V93" s="15">
        <f t="shared" si="205"/>
        <v>0</v>
      </c>
      <c r="W93" s="15">
        <f t="shared" si="205"/>
        <v>4.1666666666666661</v>
      </c>
      <c r="X93" s="15">
        <f t="shared" si="205"/>
        <v>4.1666666666666661</v>
      </c>
      <c r="Y93" s="15">
        <f t="shared" si="205"/>
        <v>4.1666666666666661</v>
      </c>
      <c r="Z93" s="15">
        <f t="shared" si="205"/>
        <v>14.583333333333334</v>
      </c>
      <c r="AA93" s="15">
        <f t="shared" si="205"/>
        <v>43.75</v>
      </c>
      <c r="AB93" s="196">
        <f t="shared" si="193"/>
        <v>127448.88888888889</v>
      </c>
    </row>
    <row r="94" spans="1:28" ht="15" customHeight="1" x14ac:dyDescent="0.15">
      <c r="A94" s="13"/>
      <c r="B94" s="14"/>
      <c r="C94" s="131" t="s">
        <v>296</v>
      </c>
      <c r="D94" s="28">
        <f t="shared" si="189"/>
        <v>22</v>
      </c>
      <c r="E94" s="15">
        <f t="shared" ref="E94:N94" si="206">IF($D94=0,0,E229/$D94*100)</f>
        <v>9.0909090909090917</v>
      </c>
      <c r="F94" s="15">
        <f t="shared" si="206"/>
        <v>4.5454545454545459</v>
      </c>
      <c r="G94" s="15">
        <f t="shared" si="206"/>
        <v>4.5454545454545459</v>
      </c>
      <c r="H94" s="15">
        <f t="shared" si="206"/>
        <v>9.0909090909090917</v>
      </c>
      <c r="I94" s="15">
        <f t="shared" si="206"/>
        <v>4.5454545454545459</v>
      </c>
      <c r="J94" s="15">
        <f t="shared" si="206"/>
        <v>0</v>
      </c>
      <c r="K94" s="15">
        <f t="shared" si="206"/>
        <v>4.5454545454545459</v>
      </c>
      <c r="L94" s="15">
        <f t="shared" si="206"/>
        <v>9.0909090909090917</v>
      </c>
      <c r="M94" s="15">
        <f t="shared" si="206"/>
        <v>4.5454545454545459</v>
      </c>
      <c r="N94" s="15">
        <f t="shared" si="206"/>
        <v>50</v>
      </c>
      <c r="O94" s="196">
        <f t="shared" si="191"/>
        <v>188247.90909090912</v>
      </c>
      <c r="P94" s="28">
        <f t="shared" si="191"/>
        <v>22</v>
      </c>
      <c r="Q94" s="15">
        <f t="shared" ref="Q94:AA94" si="207">IF($P94=0,0,Q229/$P94*100)</f>
        <v>0</v>
      </c>
      <c r="R94" s="15">
        <f t="shared" si="207"/>
        <v>22.727272727272727</v>
      </c>
      <c r="S94" s="15">
        <f t="shared" si="207"/>
        <v>4.5454545454545459</v>
      </c>
      <c r="T94" s="15">
        <f t="shared" si="207"/>
        <v>4.5454545454545459</v>
      </c>
      <c r="U94" s="15">
        <f t="shared" si="207"/>
        <v>0</v>
      </c>
      <c r="V94" s="15">
        <f t="shared" si="207"/>
        <v>9.0909090909090917</v>
      </c>
      <c r="W94" s="15">
        <f t="shared" si="207"/>
        <v>9.0909090909090917</v>
      </c>
      <c r="X94" s="15">
        <f t="shared" si="207"/>
        <v>4.5454545454545459</v>
      </c>
      <c r="Y94" s="15">
        <f t="shared" si="207"/>
        <v>9.0909090909090917</v>
      </c>
      <c r="Z94" s="15">
        <f t="shared" si="207"/>
        <v>4.5454545454545459</v>
      </c>
      <c r="AA94" s="15">
        <f t="shared" si="207"/>
        <v>31.818181818181817</v>
      </c>
      <c r="AB94" s="196">
        <f t="shared" si="193"/>
        <v>85000</v>
      </c>
    </row>
    <row r="95" spans="1:28" ht="15" customHeight="1" x14ac:dyDescent="0.15">
      <c r="A95" s="13"/>
      <c r="B95" s="14"/>
      <c r="C95" s="131" t="s">
        <v>295</v>
      </c>
      <c r="D95" s="28">
        <f t="shared" si="189"/>
        <v>8</v>
      </c>
      <c r="E95" s="15">
        <f t="shared" ref="E95:N95" si="208">IF($D95=0,0,E230/$D95*100)</f>
        <v>12.5</v>
      </c>
      <c r="F95" s="15">
        <f t="shared" si="208"/>
        <v>0</v>
      </c>
      <c r="G95" s="15">
        <f t="shared" si="208"/>
        <v>0</v>
      </c>
      <c r="H95" s="15">
        <f t="shared" si="208"/>
        <v>0</v>
      </c>
      <c r="I95" s="15">
        <f t="shared" si="208"/>
        <v>12.5</v>
      </c>
      <c r="J95" s="15">
        <f t="shared" si="208"/>
        <v>0</v>
      </c>
      <c r="K95" s="15">
        <f t="shared" si="208"/>
        <v>0</v>
      </c>
      <c r="L95" s="15">
        <f t="shared" si="208"/>
        <v>0</v>
      </c>
      <c r="M95" s="15">
        <f t="shared" si="208"/>
        <v>25</v>
      </c>
      <c r="N95" s="15">
        <f t="shared" si="208"/>
        <v>50</v>
      </c>
      <c r="O95" s="196">
        <f t="shared" si="191"/>
        <v>280278.24275362317</v>
      </c>
      <c r="P95" s="28">
        <f t="shared" si="191"/>
        <v>8</v>
      </c>
      <c r="Q95" s="15">
        <f t="shared" ref="Q95:AA95" si="209">IF($P95=0,0,Q230/$P95*100)</f>
        <v>0</v>
      </c>
      <c r="R95" s="15">
        <f t="shared" si="209"/>
        <v>0</v>
      </c>
      <c r="S95" s="15">
        <f t="shared" si="209"/>
        <v>12.5</v>
      </c>
      <c r="T95" s="15">
        <f t="shared" si="209"/>
        <v>0</v>
      </c>
      <c r="U95" s="15">
        <f t="shared" si="209"/>
        <v>0</v>
      </c>
      <c r="V95" s="15">
        <f t="shared" si="209"/>
        <v>0</v>
      </c>
      <c r="W95" s="15">
        <f t="shared" si="209"/>
        <v>0</v>
      </c>
      <c r="X95" s="15">
        <f t="shared" si="209"/>
        <v>12.5</v>
      </c>
      <c r="Y95" s="15">
        <f t="shared" si="209"/>
        <v>12.5</v>
      </c>
      <c r="Z95" s="15">
        <f t="shared" si="209"/>
        <v>12.5</v>
      </c>
      <c r="AA95" s="15">
        <f t="shared" si="209"/>
        <v>50</v>
      </c>
      <c r="AB95" s="196">
        <f t="shared" si="193"/>
        <v>167889.49275362317</v>
      </c>
    </row>
    <row r="96" spans="1:28" ht="15" customHeight="1" x14ac:dyDescent="0.15">
      <c r="A96" s="13"/>
      <c r="B96" s="14"/>
      <c r="C96" s="129" t="s">
        <v>138</v>
      </c>
      <c r="D96" s="28">
        <f t="shared" si="189"/>
        <v>21</v>
      </c>
      <c r="E96" s="15">
        <f t="shared" ref="E96:N96" si="210">IF($D96=0,0,E231/$D96*100)</f>
        <v>19.047619047619047</v>
      </c>
      <c r="F96" s="15">
        <f t="shared" si="210"/>
        <v>4.7619047619047619</v>
      </c>
      <c r="G96" s="15">
        <f t="shared" si="210"/>
        <v>0</v>
      </c>
      <c r="H96" s="15">
        <f t="shared" si="210"/>
        <v>0</v>
      </c>
      <c r="I96" s="15">
        <f t="shared" si="210"/>
        <v>4.7619047619047619</v>
      </c>
      <c r="J96" s="15">
        <f t="shared" si="210"/>
        <v>0</v>
      </c>
      <c r="K96" s="15">
        <f t="shared" si="210"/>
        <v>4.7619047619047619</v>
      </c>
      <c r="L96" s="15">
        <f t="shared" si="210"/>
        <v>0</v>
      </c>
      <c r="M96" s="15">
        <f t="shared" si="210"/>
        <v>0</v>
      </c>
      <c r="N96" s="15">
        <f t="shared" si="210"/>
        <v>66.666666666666657</v>
      </c>
      <c r="O96" s="196">
        <f t="shared" si="191"/>
        <v>126028.57142857143</v>
      </c>
      <c r="P96" s="28">
        <f t="shared" si="191"/>
        <v>21</v>
      </c>
      <c r="Q96" s="15">
        <f t="shared" ref="Q96:AA96" si="211">IF($P96=0,0,Q231/$P96*100)</f>
        <v>14.285714285714285</v>
      </c>
      <c r="R96" s="15">
        <f t="shared" si="211"/>
        <v>4.7619047619047619</v>
      </c>
      <c r="S96" s="15">
        <f t="shared" si="211"/>
        <v>9.5238095238095237</v>
      </c>
      <c r="T96" s="15">
        <f t="shared" si="211"/>
        <v>0</v>
      </c>
      <c r="U96" s="15">
        <f t="shared" si="211"/>
        <v>9.5238095238095237</v>
      </c>
      <c r="V96" s="15">
        <f t="shared" si="211"/>
        <v>0</v>
      </c>
      <c r="W96" s="15">
        <f t="shared" si="211"/>
        <v>0</v>
      </c>
      <c r="X96" s="15">
        <f t="shared" si="211"/>
        <v>0</v>
      </c>
      <c r="Y96" s="15">
        <f t="shared" si="211"/>
        <v>0</v>
      </c>
      <c r="Z96" s="15">
        <f t="shared" si="211"/>
        <v>0</v>
      </c>
      <c r="AA96" s="15">
        <f t="shared" si="211"/>
        <v>61.904761904761905</v>
      </c>
      <c r="AB96" s="196">
        <f t="shared" si="193"/>
        <v>39125</v>
      </c>
    </row>
    <row r="97" spans="1:28" ht="15" customHeight="1" x14ac:dyDescent="0.15">
      <c r="A97" s="13"/>
      <c r="B97" s="281" t="s">
        <v>5</v>
      </c>
      <c r="C97" s="53" t="s">
        <v>90</v>
      </c>
      <c r="D97" s="8">
        <f t="shared" si="189"/>
        <v>994</v>
      </c>
      <c r="E97" s="8">
        <f t="shared" ref="E97:N97" si="212">E232</f>
        <v>49</v>
      </c>
      <c r="F97" s="8">
        <f t="shared" si="212"/>
        <v>78</v>
      </c>
      <c r="G97" s="8">
        <f t="shared" si="212"/>
        <v>125</v>
      </c>
      <c r="H97" s="8">
        <f t="shared" si="212"/>
        <v>103</v>
      </c>
      <c r="I97" s="8">
        <f t="shared" si="212"/>
        <v>68</v>
      </c>
      <c r="J97" s="8">
        <f t="shared" si="212"/>
        <v>45</v>
      </c>
      <c r="K97" s="8">
        <f t="shared" si="212"/>
        <v>33</v>
      </c>
      <c r="L97" s="8">
        <f t="shared" si="212"/>
        <v>6</v>
      </c>
      <c r="M97" s="8">
        <f t="shared" si="212"/>
        <v>10</v>
      </c>
      <c r="N97" s="8">
        <f t="shared" si="212"/>
        <v>477</v>
      </c>
      <c r="O97" s="198">
        <f t="shared" si="191"/>
        <v>152001.28970556631</v>
      </c>
      <c r="P97" s="8">
        <f t="shared" si="191"/>
        <v>994</v>
      </c>
      <c r="Q97" s="8">
        <f t="shared" ref="Q97:AA97" si="213">Q232</f>
        <v>15</v>
      </c>
      <c r="R97" s="8">
        <f t="shared" si="213"/>
        <v>64</v>
      </c>
      <c r="S97" s="8">
        <f t="shared" si="213"/>
        <v>130</v>
      </c>
      <c r="T97" s="8">
        <f t="shared" si="213"/>
        <v>135</v>
      </c>
      <c r="U97" s="8">
        <f t="shared" si="213"/>
        <v>98</v>
      </c>
      <c r="V97" s="8">
        <f t="shared" si="213"/>
        <v>49</v>
      </c>
      <c r="W97" s="8">
        <f t="shared" si="213"/>
        <v>42</v>
      </c>
      <c r="X97" s="8">
        <f t="shared" si="213"/>
        <v>26</v>
      </c>
      <c r="Y97" s="8">
        <f t="shared" si="213"/>
        <v>3</v>
      </c>
      <c r="Z97" s="8">
        <f t="shared" si="213"/>
        <v>10</v>
      </c>
      <c r="AA97" s="8">
        <f t="shared" si="213"/>
        <v>422</v>
      </c>
      <c r="AB97" s="198">
        <f t="shared" si="193"/>
        <v>63025.445415695416</v>
      </c>
    </row>
    <row r="98" spans="1:28" ht="15" customHeight="1" x14ac:dyDescent="0.15">
      <c r="A98" s="13"/>
      <c r="B98" s="282"/>
      <c r="C98" s="132"/>
      <c r="D98" s="38">
        <f>IF(SUM(E98:N98)&gt;100,"－",SUM(E98:N98))</f>
        <v>100</v>
      </c>
      <c r="E98" s="38">
        <f t="shared" ref="E98:N98" si="214">E232/$D97*100</f>
        <v>4.929577464788732</v>
      </c>
      <c r="F98" s="38">
        <f t="shared" si="214"/>
        <v>7.8470824949698192</v>
      </c>
      <c r="G98" s="38">
        <f t="shared" si="214"/>
        <v>12.575452716297786</v>
      </c>
      <c r="H98" s="38">
        <f t="shared" si="214"/>
        <v>10.362173038229376</v>
      </c>
      <c r="I98" s="38">
        <f t="shared" si="214"/>
        <v>6.8410462776659964</v>
      </c>
      <c r="J98" s="38">
        <f t="shared" si="214"/>
        <v>4.5271629778672029</v>
      </c>
      <c r="K98" s="38">
        <f t="shared" si="214"/>
        <v>3.3199195171026159</v>
      </c>
      <c r="L98" s="38">
        <f t="shared" si="214"/>
        <v>0.60362173038229372</v>
      </c>
      <c r="M98" s="38">
        <f t="shared" si="214"/>
        <v>1.0060362173038229</v>
      </c>
      <c r="N98" s="38">
        <f t="shared" si="214"/>
        <v>47.987927565392354</v>
      </c>
      <c r="O98" s="197" t="s">
        <v>91</v>
      </c>
      <c r="P98" s="38">
        <f>IF(SUM(Q98:AA98)&gt;100,"－",SUM(Q98:AA98))</f>
        <v>100</v>
      </c>
      <c r="Q98" s="38">
        <f t="shared" ref="Q98:AA98" si="215">Q232/$P97*100</f>
        <v>1.5090543259557343</v>
      </c>
      <c r="R98" s="38">
        <f t="shared" si="215"/>
        <v>6.4386317907444672</v>
      </c>
      <c r="S98" s="38">
        <f t="shared" si="215"/>
        <v>13.078470824949697</v>
      </c>
      <c r="T98" s="38">
        <f t="shared" si="215"/>
        <v>13.58148893360161</v>
      </c>
      <c r="U98" s="38">
        <f t="shared" si="215"/>
        <v>9.8591549295774641</v>
      </c>
      <c r="V98" s="38">
        <f t="shared" si="215"/>
        <v>4.929577464788732</v>
      </c>
      <c r="W98" s="38">
        <f t="shared" si="215"/>
        <v>4.225352112676056</v>
      </c>
      <c r="X98" s="38">
        <f t="shared" si="215"/>
        <v>2.6156941649899399</v>
      </c>
      <c r="Y98" s="38">
        <f t="shared" si="215"/>
        <v>0.30181086519114686</v>
      </c>
      <c r="Z98" s="38">
        <f t="shared" si="215"/>
        <v>1.0060362173038229</v>
      </c>
      <c r="AA98" s="38">
        <f t="shared" si="215"/>
        <v>42.454728370221332</v>
      </c>
      <c r="AB98" s="197" t="s">
        <v>91</v>
      </c>
    </row>
    <row r="99" spans="1:28" ht="15" customHeight="1" x14ac:dyDescent="0.15">
      <c r="A99" s="13"/>
      <c r="B99" s="282"/>
      <c r="C99" s="131" t="s">
        <v>303</v>
      </c>
      <c r="D99" s="28">
        <f t="shared" ref="D99:D109" si="216">D234</f>
        <v>29</v>
      </c>
      <c r="E99" s="15">
        <f t="shared" ref="E99:N99" si="217">IF($D99=0,0,E234/$D99*100)</f>
        <v>17.241379310344829</v>
      </c>
      <c r="F99" s="15">
        <f t="shared" si="217"/>
        <v>10.344827586206897</v>
      </c>
      <c r="G99" s="15">
        <f t="shared" si="217"/>
        <v>6.8965517241379306</v>
      </c>
      <c r="H99" s="15">
        <f t="shared" si="217"/>
        <v>6.8965517241379306</v>
      </c>
      <c r="I99" s="15">
        <f t="shared" si="217"/>
        <v>6.8965517241379306</v>
      </c>
      <c r="J99" s="15">
        <f t="shared" si="217"/>
        <v>3.4482758620689653</v>
      </c>
      <c r="K99" s="15">
        <f t="shared" si="217"/>
        <v>0</v>
      </c>
      <c r="L99" s="15">
        <f t="shared" si="217"/>
        <v>0</v>
      </c>
      <c r="M99" s="15">
        <f t="shared" si="217"/>
        <v>0</v>
      </c>
      <c r="N99" s="15">
        <f t="shared" si="217"/>
        <v>48.275862068965516</v>
      </c>
      <c r="O99" s="196">
        <f t="shared" ref="O99:P109" si="218">O234</f>
        <v>120524</v>
      </c>
      <c r="P99" s="28">
        <f t="shared" si="218"/>
        <v>29</v>
      </c>
      <c r="Q99" s="15">
        <f t="shared" ref="Q99:AA99" si="219">IF($P99=0,0,Q234/$P99*100)</f>
        <v>10.344827586206897</v>
      </c>
      <c r="R99" s="15">
        <f t="shared" si="219"/>
        <v>13.793103448275861</v>
      </c>
      <c r="S99" s="15">
        <f t="shared" si="219"/>
        <v>13.793103448275861</v>
      </c>
      <c r="T99" s="15">
        <f t="shared" si="219"/>
        <v>13.793103448275861</v>
      </c>
      <c r="U99" s="15">
        <f t="shared" si="219"/>
        <v>3.4482758620689653</v>
      </c>
      <c r="V99" s="15">
        <f t="shared" si="219"/>
        <v>3.4482758620689653</v>
      </c>
      <c r="W99" s="15">
        <f t="shared" si="219"/>
        <v>3.4482758620689653</v>
      </c>
      <c r="X99" s="15">
        <f t="shared" si="219"/>
        <v>3.4482758620689653</v>
      </c>
      <c r="Y99" s="15">
        <f t="shared" si="219"/>
        <v>0</v>
      </c>
      <c r="Z99" s="15">
        <f t="shared" si="219"/>
        <v>0</v>
      </c>
      <c r="AA99" s="15">
        <f t="shared" si="219"/>
        <v>34.482758620689658</v>
      </c>
      <c r="AB99" s="196">
        <f t="shared" ref="AB99:AB109" si="220">AB234</f>
        <v>46657.894736842107</v>
      </c>
    </row>
    <row r="100" spans="1:28" ht="15" customHeight="1" x14ac:dyDescent="0.15">
      <c r="A100" s="13"/>
      <c r="B100" s="282"/>
      <c r="C100" s="131" t="s">
        <v>302</v>
      </c>
      <c r="D100" s="28">
        <f t="shared" si="216"/>
        <v>151</v>
      </c>
      <c r="E100" s="15">
        <f t="shared" ref="E100:N100" si="221">IF($D100=0,0,E235/$D100*100)</f>
        <v>11.920529801324504</v>
      </c>
      <c r="F100" s="15">
        <f t="shared" si="221"/>
        <v>9.2715231788079464</v>
      </c>
      <c r="G100" s="15">
        <f t="shared" si="221"/>
        <v>13.90728476821192</v>
      </c>
      <c r="H100" s="15">
        <f t="shared" si="221"/>
        <v>8.6092715231788084</v>
      </c>
      <c r="I100" s="15">
        <f t="shared" si="221"/>
        <v>5.298013245033113</v>
      </c>
      <c r="J100" s="15">
        <f t="shared" si="221"/>
        <v>1.9867549668874174</v>
      </c>
      <c r="K100" s="15">
        <f t="shared" si="221"/>
        <v>1.9867549668874174</v>
      </c>
      <c r="L100" s="15">
        <f t="shared" si="221"/>
        <v>0</v>
      </c>
      <c r="M100" s="15">
        <f t="shared" si="221"/>
        <v>0.66225165562913912</v>
      </c>
      <c r="N100" s="15">
        <f t="shared" si="221"/>
        <v>46.357615894039732</v>
      </c>
      <c r="O100" s="196">
        <f t="shared" si="218"/>
        <v>132316.22222222222</v>
      </c>
      <c r="P100" s="28">
        <f t="shared" si="218"/>
        <v>151</v>
      </c>
      <c r="Q100" s="15">
        <f t="shared" ref="Q100:AA100" si="222">IF($P100=0,0,Q235/$P100*100)</f>
        <v>4.6357615894039732</v>
      </c>
      <c r="R100" s="15">
        <f t="shared" si="222"/>
        <v>13.245033112582782</v>
      </c>
      <c r="S100" s="15">
        <f t="shared" si="222"/>
        <v>13.90728476821192</v>
      </c>
      <c r="T100" s="15">
        <f t="shared" si="222"/>
        <v>12.582781456953644</v>
      </c>
      <c r="U100" s="15">
        <f t="shared" si="222"/>
        <v>10.596026490066226</v>
      </c>
      <c r="V100" s="15">
        <f t="shared" si="222"/>
        <v>3.9735099337748347</v>
      </c>
      <c r="W100" s="15">
        <f t="shared" si="222"/>
        <v>3.9735099337748347</v>
      </c>
      <c r="X100" s="15">
        <f t="shared" si="222"/>
        <v>0.66225165562913912</v>
      </c>
      <c r="Y100" s="15">
        <f t="shared" si="222"/>
        <v>0</v>
      </c>
      <c r="Z100" s="15">
        <f t="shared" si="222"/>
        <v>0.66225165562913912</v>
      </c>
      <c r="AA100" s="15">
        <f t="shared" si="222"/>
        <v>35.76158940397351</v>
      </c>
      <c r="AB100" s="196">
        <f t="shared" si="220"/>
        <v>52156.597938144332</v>
      </c>
    </row>
    <row r="101" spans="1:28" ht="15" customHeight="1" x14ac:dyDescent="0.15">
      <c r="A101" s="13"/>
      <c r="B101" s="282"/>
      <c r="C101" s="131" t="s">
        <v>301</v>
      </c>
      <c r="D101" s="28">
        <f t="shared" si="216"/>
        <v>224</v>
      </c>
      <c r="E101" s="15">
        <f t="shared" ref="E101:N101" si="223">IF($D101=0,0,E236/$D101*100)</f>
        <v>7.5892857142857135</v>
      </c>
      <c r="F101" s="15">
        <f t="shared" si="223"/>
        <v>11.607142857142858</v>
      </c>
      <c r="G101" s="15">
        <f t="shared" si="223"/>
        <v>15.625</v>
      </c>
      <c r="H101" s="15">
        <f t="shared" si="223"/>
        <v>11.160714285714286</v>
      </c>
      <c r="I101" s="15">
        <f t="shared" si="223"/>
        <v>6.25</v>
      </c>
      <c r="J101" s="15">
        <f t="shared" si="223"/>
        <v>2.2321428571428572</v>
      </c>
      <c r="K101" s="15">
        <f t="shared" si="223"/>
        <v>2.2321428571428572</v>
      </c>
      <c r="L101" s="15">
        <f t="shared" si="223"/>
        <v>0</v>
      </c>
      <c r="M101" s="15">
        <f t="shared" si="223"/>
        <v>0</v>
      </c>
      <c r="N101" s="15">
        <f t="shared" si="223"/>
        <v>43.303571428571431</v>
      </c>
      <c r="O101" s="196">
        <f t="shared" si="218"/>
        <v>133391.73228346457</v>
      </c>
      <c r="P101" s="28">
        <f t="shared" si="218"/>
        <v>224</v>
      </c>
      <c r="Q101" s="15">
        <f t="shared" ref="Q101:AA101" si="224">IF($P101=0,0,Q236/$P101*100)</f>
        <v>1.3392857142857142</v>
      </c>
      <c r="R101" s="15">
        <f t="shared" si="224"/>
        <v>8.0357142857142865</v>
      </c>
      <c r="S101" s="15">
        <f t="shared" si="224"/>
        <v>17.857142857142858</v>
      </c>
      <c r="T101" s="15">
        <f t="shared" si="224"/>
        <v>16.071428571428573</v>
      </c>
      <c r="U101" s="15">
        <f t="shared" si="224"/>
        <v>9.375</v>
      </c>
      <c r="V101" s="15">
        <f t="shared" si="224"/>
        <v>3.125</v>
      </c>
      <c r="W101" s="15">
        <f t="shared" si="224"/>
        <v>3.125</v>
      </c>
      <c r="X101" s="15">
        <f t="shared" si="224"/>
        <v>1.3392857142857142</v>
      </c>
      <c r="Y101" s="15">
        <f t="shared" si="224"/>
        <v>0</v>
      </c>
      <c r="Z101" s="15">
        <f t="shared" si="224"/>
        <v>0</v>
      </c>
      <c r="AA101" s="15">
        <f t="shared" si="224"/>
        <v>39.732142857142854</v>
      </c>
      <c r="AB101" s="196">
        <f t="shared" si="220"/>
        <v>52833.333333333336</v>
      </c>
    </row>
    <row r="102" spans="1:28" ht="15" customHeight="1" x14ac:dyDescent="0.15">
      <c r="A102" s="13"/>
      <c r="B102" s="128"/>
      <c r="C102" s="131" t="s">
        <v>300</v>
      </c>
      <c r="D102" s="28">
        <f t="shared" si="216"/>
        <v>191</v>
      </c>
      <c r="E102" s="15">
        <f t="shared" ref="E102:N102" si="225">IF($D102=0,0,E237/$D102*100)</f>
        <v>3.1413612565445024</v>
      </c>
      <c r="F102" s="15">
        <f t="shared" si="225"/>
        <v>8.3769633507853403</v>
      </c>
      <c r="G102" s="15">
        <f t="shared" si="225"/>
        <v>16.753926701570681</v>
      </c>
      <c r="H102" s="15">
        <f t="shared" si="225"/>
        <v>12.041884816753926</v>
      </c>
      <c r="I102" s="15">
        <f t="shared" si="225"/>
        <v>4.1884816753926701</v>
      </c>
      <c r="J102" s="15">
        <f t="shared" si="225"/>
        <v>2.0942408376963351</v>
      </c>
      <c r="K102" s="15">
        <f t="shared" si="225"/>
        <v>2.0942408376963351</v>
      </c>
      <c r="L102" s="15">
        <f t="shared" si="225"/>
        <v>0.52356020942408377</v>
      </c>
      <c r="M102" s="15">
        <f t="shared" si="225"/>
        <v>1.0471204188481675</v>
      </c>
      <c r="N102" s="15">
        <f t="shared" si="225"/>
        <v>49.738219895287962</v>
      </c>
      <c r="O102" s="196">
        <f t="shared" si="218"/>
        <v>143388.96875</v>
      </c>
      <c r="P102" s="28">
        <f t="shared" si="218"/>
        <v>191</v>
      </c>
      <c r="Q102" s="15">
        <f t="shared" ref="Q102:AA102" si="226">IF($P102=0,0,Q237/$P102*100)</f>
        <v>0.52356020942408377</v>
      </c>
      <c r="R102" s="15">
        <f t="shared" si="226"/>
        <v>6.2827225130890048</v>
      </c>
      <c r="S102" s="15">
        <f t="shared" si="226"/>
        <v>16.753926701570681</v>
      </c>
      <c r="T102" s="15">
        <f t="shared" si="226"/>
        <v>16.230366492146597</v>
      </c>
      <c r="U102" s="15">
        <f t="shared" si="226"/>
        <v>9.9476439790575917</v>
      </c>
      <c r="V102" s="15">
        <f t="shared" si="226"/>
        <v>2.0942408376963351</v>
      </c>
      <c r="W102" s="15">
        <f t="shared" si="226"/>
        <v>2.6178010471204187</v>
      </c>
      <c r="X102" s="15">
        <f t="shared" si="226"/>
        <v>2.0942408376963351</v>
      </c>
      <c r="Y102" s="15">
        <f t="shared" si="226"/>
        <v>0</v>
      </c>
      <c r="Z102" s="15">
        <f t="shared" si="226"/>
        <v>1.0471204188481675</v>
      </c>
      <c r="AA102" s="15">
        <f t="shared" si="226"/>
        <v>42.408376963350783</v>
      </c>
      <c r="AB102" s="196">
        <f t="shared" si="220"/>
        <v>56776.609090909093</v>
      </c>
    </row>
    <row r="103" spans="1:28" ht="15" customHeight="1" x14ac:dyDescent="0.15">
      <c r="A103" s="13"/>
      <c r="B103" s="128"/>
      <c r="C103" s="131" t="s">
        <v>299</v>
      </c>
      <c r="D103" s="28">
        <f t="shared" si="216"/>
        <v>108</v>
      </c>
      <c r="E103" s="15">
        <f t="shared" ref="E103:N103" si="227">IF($D103=0,0,E238/$D103*100)</f>
        <v>0.92592592592592582</v>
      </c>
      <c r="F103" s="15">
        <f t="shared" si="227"/>
        <v>7.4074074074074066</v>
      </c>
      <c r="G103" s="15">
        <f t="shared" si="227"/>
        <v>12.962962962962962</v>
      </c>
      <c r="H103" s="15">
        <f t="shared" si="227"/>
        <v>7.4074074074074066</v>
      </c>
      <c r="I103" s="15">
        <f t="shared" si="227"/>
        <v>4.6296296296296298</v>
      </c>
      <c r="J103" s="15">
        <f t="shared" si="227"/>
        <v>8.3333333333333321</v>
      </c>
      <c r="K103" s="15">
        <f t="shared" si="227"/>
        <v>5.5555555555555554</v>
      </c>
      <c r="L103" s="15">
        <f t="shared" si="227"/>
        <v>1.8518518518518516</v>
      </c>
      <c r="M103" s="15">
        <f t="shared" si="227"/>
        <v>0</v>
      </c>
      <c r="N103" s="15">
        <f t="shared" si="227"/>
        <v>50.925925925925931</v>
      </c>
      <c r="O103" s="196">
        <f t="shared" si="218"/>
        <v>158265.2788259958</v>
      </c>
      <c r="P103" s="28">
        <f t="shared" si="218"/>
        <v>108</v>
      </c>
      <c r="Q103" s="15">
        <f t="shared" ref="Q103:AA103" si="228">IF($P103=0,0,Q238/$P103*100)</f>
        <v>0.92592592592592582</v>
      </c>
      <c r="R103" s="15">
        <f t="shared" si="228"/>
        <v>1.8518518518518516</v>
      </c>
      <c r="S103" s="15">
        <f t="shared" si="228"/>
        <v>9.2592592592592595</v>
      </c>
      <c r="T103" s="15">
        <f t="shared" si="228"/>
        <v>16.666666666666664</v>
      </c>
      <c r="U103" s="15">
        <f t="shared" si="228"/>
        <v>5.5555555555555554</v>
      </c>
      <c r="V103" s="15">
        <f t="shared" si="228"/>
        <v>6.481481481481481</v>
      </c>
      <c r="W103" s="15">
        <f t="shared" si="228"/>
        <v>6.481481481481481</v>
      </c>
      <c r="X103" s="15">
        <f t="shared" si="228"/>
        <v>3.7037037037037033</v>
      </c>
      <c r="Y103" s="15">
        <f t="shared" si="228"/>
        <v>0.92592592592592582</v>
      </c>
      <c r="Z103" s="15">
        <f t="shared" si="228"/>
        <v>0</v>
      </c>
      <c r="AA103" s="15">
        <f t="shared" si="228"/>
        <v>48.148148148148145</v>
      </c>
      <c r="AB103" s="196">
        <f t="shared" si="220"/>
        <v>65526.388888888891</v>
      </c>
    </row>
    <row r="104" spans="1:28" ht="15" customHeight="1" x14ac:dyDescent="0.15">
      <c r="A104" s="13"/>
      <c r="B104" s="128"/>
      <c r="C104" s="131" t="s">
        <v>298</v>
      </c>
      <c r="D104" s="28">
        <f t="shared" si="216"/>
        <v>94</v>
      </c>
      <c r="E104" s="15">
        <f t="shared" ref="E104:N104" si="229">IF($D104=0,0,E239/$D104*100)</f>
        <v>0</v>
      </c>
      <c r="F104" s="15">
        <f t="shared" si="229"/>
        <v>3.1914893617021276</v>
      </c>
      <c r="G104" s="15">
        <f t="shared" si="229"/>
        <v>9.5744680851063837</v>
      </c>
      <c r="H104" s="15">
        <f t="shared" si="229"/>
        <v>11.702127659574469</v>
      </c>
      <c r="I104" s="15">
        <f t="shared" si="229"/>
        <v>11.702127659574469</v>
      </c>
      <c r="J104" s="15">
        <f t="shared" si="229"/>
        <v>4.2553191489361701</v>
      </c>
      <c r="K104" s="15">
        <f t="shared" si="229"/>
        <v>4.2553191489361701</v>
      </c>
      <c r="L104" s="15">
        <f t="shared" si="229"/>
        <v>2.1276595744680851</v>
      </c>
      <c r="M104" s="15">
        <f t="shared" si="229"/>
        <v>2.1276595744680851</v>
      </c>
      <c r="N104" s="15">
        <f t="shared" si="229"/>
        <v>51.063829787234042</v>
      </c>
      <c r="O104" s="196">
        <f t="shared" si="218"/>
        <v>177404.9347826087</v>
      </c>
      <c r="P104" s="28">
        <f t="shared" si="218"/>
        <v>94</v>
      </c>
      <c r="Q104" s="15">
        <f t="shared" ref="Q104:AA104" si="230">IF($P104=0,0,Q239/$P104*100)</f>
        <v>0</v>
      </c>
      <c r="R104" s="15">
        <f t="shared" si="230"/>
        <v>3.1914893617021276</v>
      </c>
      <c r="S104" s="15">
        <f t="shared" si="230"/>
        <v>7.4468085106382977</v>
      </c>
      <c r="T104" s="15">
        <f t="shared" si="230"/>
        <v>13.829787234042554</v>
      </c>
      <c r="U104" s="15">
        <f t="shared" si="230"/>
        <v>12.76595744680851</v>
      </c>
      <c r="V104" s="15">
        <f t="shared" si="230"/>
        <v>6.3829787234042552</v>
      </c>
      <c r="W104" s="15">
        <f t="shared" si="230"/>
        <v>1.0638297872340425</v>
      </c>
      <c r="X104" s="15">
        <f t="shared" si="230"/>
        <v>5.3191489361702127</v>
      </c>
      <c r="Y104" s="15">
        <f t="shared" si="230"/>
        <v>0</v>
      </c>
      <c r="Z104" s="15">
        <f t="shared" si="230"/>
        <v>2.1276595744680851</v>
      </c>
      <c r="AA104" s="15">
        <f t="shared" si="230"/>
        <v>47.872340425531917</v>
      </c>
      <c r="AB104" s="196">
        <f t="shared" si="220"/>
        <v>76757.142857142855</v>
      </c>
    </row>
    <row r="105" spans="1:28" ht="15" customHeight="1" x14ac:dyDescent="0.15">
      <c r="A105" s="13"/>
      <c r="B105" s="128"/>
      <c r="C105" s="131" t="s">
        <v>297</v>
      </c>
      <c r="D105" s="28">
        <f t="shared" si="216"/>
        <v>90</v>
      </c>
      <c r="E105" s="15">
        <f t="shared" ref="E105:N105" si="231">IF($D105=0,0,E240/$D105*100)</f>
        <v>2.2222222222222223</v>
      </c>
      <c r="F105" s="15">
        <f t="shared" si="231"/>
        <v>3.3333333333333335</v>
      </c>
      <c r="G105" s="15">
        <f t="shared" si="231"/>
        <v>3.3333333333333335</v>
      </c>
      <c r="H105" s="15">
        <f t="shared" si="231"/>
        <v>11.111111111111111</v>
      </c>
      <c r="I105" s="15">
        <f t="shared" si="231"/>
        <v>11.111111111111111</v>
      </c>
      <c r="J105" s="15">
        <f t="shared" si="231"/>
        <v>12.222222222222221</v>
      </c>
      <c r="K105" s="15">
        <f t="shared" si="231"/>
        <v>7.7777777777777777</v>
      </c>
      <c r="L105" s="15">
        <f t="shared" si="231"/>
        <v>0</v>
      </c>
      <c r="M105" s="15">
        <f t="shared" si="231"/>
        <v>1.1111111111111112</v>
      </c>
      <c r="N105" s="15">
        <f t="shared" si="231"/>
        <v>47.777777777777779</v>
      </c>
      <c r="O105" s="196">
        <f t="shared" si="218"/>
        <v>171808.27659574468</v>
      </c>
      <c r="P105" s="28">
        <f t="shared" si="218"/>
        <v>90</v>
      </c>
      <c r="Q105" s="15">
        <f t="shared" ref="Q105:AA105" si="232">IF($P105=0,0,Q240/$P105*100)</f>
        <v>0</v>
      </c>
      <c r="R105" s="15">
        <f t="shared" si="232"/>
        <v>2.2222222222222223</v>
      </c>
      <c r="S105" s="15">
        <f t="shared" si="232"/>
        <v>7.7777777777777777</v>
      </c>
      <c r="T105" s="15">
        <f t="shared" si="232"/>
        <v>5.5555555555555554</v>
      </c>
      <c r="U105" s="15">
        <f t="shared" si="232"/>
        <v>11.111111111111111</v>
      </c>
      <c r="V105" s="15">
        <f t="shared" si="232"/>
        <v>8.8888888888888893</v>
      </c>
      <c r="W105" s="15">
        <f t="shared" si="232"/>
        <v>10</v>
      </c>
      <c r="X105" s="15">
        <f t="shared" si="232"/>
        <v>6.666666666666667</v>
      </c>
      <c r="Y105" s="15">
        <f t="shared" si="232"/>
        <v>0</v>
      </c>
      <c r="Z105" s="15">
        <f t="shared" si="232"/>
        <v>1.1111111111111112</v>
      </c>
      <c r="AA105" s="15">
        <f t="shared" si="232"/>
        <v>46.666666666666664</v>
      </c>
      <c r="AB105" s="196">
        <f t="shared" si="220"/>
        <v>74580.416666666672</v>
      </c>
    </row>
    <row r="106" spans="1:28" ht="15" customHeight="1" x14ac:dyDescent="0.15">
      <c r="A106" s="13"/>
      <c r="B106" s="128"/>
      <c r="C106" s="131" t="s">
        <v>296</v>
      </c>
      <c r="D106" s="28">
        <f t="shared" si="216"/>
        <v>40</v>
      </c>
      <c r="E106" s="15">
        <f t="shared" ref="E106:N106" si="233">IF($D106=0,0,E241/$D106*100)</f>
        <v>0</v>
      </c>
      <c r="F106" s="15">
        <f t="shared" si="233"/>
        <v>5</v>
      </c>
      <c r="G106" s="15">
        <f t="shared" si="233"/>
        <v>5</v>
      </c>
      <c r="H106" s="15">
        <f t="shared" si="233"/>
        <v>17.5</v>
      </c>
      <c r="I106" s="15">
        <f t="shared" si="233"/>
        <v>15</v>
      </c>
      <c r="J106" s="15">
        <f t="shared" si="233"/>
        <v>12.5</v>
      </c>
      <c r="K106" s="15">
        <f t="shared" si="233"/>
        <v>5</v>
      </c>
      <c r="L106" s="15">
        <f t="shared" si="233"/>
        <v>0</v>
      </c>
      <c r="M106" s="15">
        <f t="shared" si="233"/>
        <v>0</v>
      </c>
      <c r="N106" s="15">
        <f t="shared" si="233"/>
        <v>40</v>
      </c>
      <c r="O106" s="196">
        <f t="shared" si="218"/>
        <v>164018.04166666666</v>
      </c>
      <c r="P106" s="28">
        <f t="shared" si="218"/>
        <v>40</v>
      </c>
      <c r="Q106" s="15">
        <f t="shared" ref="Q106:AA106" si="234">IF($P106=0,0,Q241/$P106*100)</f>
        <v>0</v>
      </c>
      <c r="R106" s="15">
        <f t="shared" si="234"/>
        <v>2.5</v>
      </c>
      <c r="S106" s="15">
        <f t="shared" si="234"/>
        <v>7.5</v>
      </c>
      <c r="T106" s="15">
        <f t="shared" si="234"/>
        <v>15</v>
      </c>
      <c r="U106" s="15">
        <f t="shared" si="234"/>
        <v>15</v>
      </c>
      <c r="V106" s="15">
        <f t="shared" si="234"/>
        <v>15</v>
      </c>
      <c r="W106" s="15">
        <f t="shared" si="234"/>
        <v>7.5</v>
      </c>
      <c r="X106" s="15">
        <f t="shared" si="234"/>
        <v>0</v>
      </c>
      <c r="Y106" s="15">
        <f t="shared" si="234"/>
        <v>0</v>
      </c>
      <c r="Z106" s="15">
        <f t="shared" si="234"/>
        <v>0</v>
      </c>
      <c r="AA106" s="15">
        <f t="shared" si="234"/>
        <v>37.5</v>
      </c>
      <c r="AB106" s="196">
        <f t="shared" si="220"/>
        <v>63632</v>
      </c>
    </row>
    <row r="107" spans="1:28" ht="15" customHeight="1" x14ac:dyDescent="0.15">
      <c r="A107" s="13"/>
      <c r="B107" s="128"/>
      <c r="C107" s="131" t="s">
        <v>295</v>
      </c>
      <c r="D107" s="28">
        <f t="shared" si="216"/>
        <v>27</v>
      </c>
      <c r="E107" s="15">
        <f t="shared" ref="E107:N107" si="235">IF($D107=0,0,E242/$D107*100)</f>
        <v>0</v>
      </c>
      <c r="F107" s="15">
        <f t="shared" si="235"/>
        <v>3.7037037037037033</v>
      </c>
      <c r="G107" s="15">
        <f t="shared" si="235"/>
        <v>7.4074074074074066</v>
      </c>
      <c r="H107" s="15">
        <f t="shared" si="235"/>
        <v>3.7037037037037033</v>
      </c>
      <c r="I107" s="15">
        <f t="shared" si="235"/>
        <v>7.4074074074074066</v>
      </c>
      <c r="J107" s="15">
        <f t="shared" si="235"/>
        <v>7.4074074074074066</v>
      </c>
      <c r="K107" s="15">
        <f t="shared" si="235"/>
        <v>7.4074074074074066</v>
      </c>
      <c r="L107" s="15">
        <f t="shared" si="235"/>
        <v>0</v>
      </c>
      <c r="M107" s="15">
        <f t="shared" si="235"/>
        <v>14.814814814814813</v>
      </c>
      <c r="N107" s="15">
        <f t="shared" si="235"/>
        <v>48.148148148148145</v>
      </c>
      <c r="O107" s="196">
        <f t="shared" si="218"/>
        <v>332754.92857142858</v>
      </c>
      <c r="P107" s="28">
        <f t="shared" si="218"/>
        <v>27</v>
      </c>
      <c r="Q107" s="15">
        <f t="shared" ref="Q107:AA107" si="236">IF($P107=0,0,Q242/$P107*100)</f>
        <v>0</v>
      </c>
      <c r="R107" s="15">
        <f t="shared" si="236"/>
        <v>0</v>
      </c>
      <c r="S107" s="15">
        <f t="shared" si="236"/>
        <v>7.4074074074074066</v>
      </c>
      <c r="T107" s="15">
        <f t="shared" si="236"/>
        <v>3.7037037037037033</v>
      </c>
      <c r="U107" s="15">
        <f t="shared" si="236"/>
        <v>7.4074074074074066</v>
      </c>
      <c r="V107" s="15">
        <f t="shared" si="236"/>
        <v>11.111111111111111</v>
      </c>
      <c r="W107" s="15">
        <f t="shared" si="236"/>
        <v>3.7037037037037033</v>
      </c>
      <c r="X107" s="15">
        <f t="shared" si="236"/>
        <v>3.7037037037037033</v>
      </c>
      <c r="Y107" s="15">
        <f t="shared" si="236"/>
        <v>0</v>
      </c>
      <c r="Z107" s="15">
        <f t="shared" si="236"/>
        <v>14.814814814814813</v>
      </c>
      <c r="AA107" s="15">
        <f t="shared" si="236"/>
        <v>48.148148148148145</v>
      </c>
      <c r="AB107" s="196">
        <f t="shared" si="220"/>
        <v>196250</v>
      </c>
    </row>
    <row r="108" spans="1:28" ht="15" customHeight="1" x14ac:dyDescent="0.15">
      <c r="A108" s="130"/>
      <c r="B108" s="77"/>
      <c r="C108" s="129" t="s">
        <v>138</v>
      </c>
      <c r="D108" s="29">
        <f t="shared" si="216"/>
        <v>40</v>
      </c>
      <c r="E108" s="9">
        <f t="shared" ref="E108:N108" si="237">IF($D108=0,0,E243/$D108*100)</f>
        <v>0</v>
      </c>
      <c r="F108" s="9">
        <f t="shared" si="237"/>
        <v>5</v>
      </c>
      <c r="G108" s="9">
        <f t="shared" si="237"/>
        <v>12.5</v>
      </c>
      <c r="H108" s="9">
        <f t="shared" si="237"/>
        <v>7.5</v>
      </c>
      <c r="I108" s="9">
        <f t="shared" si="237"/>
        <v>5</v>
      </c>
      <c r="J108" s="9">
        <f t="shared" si="237"/>
        <v>2.5</v>
      </c>
      <c r="K108" s="9">
        <f t="shared" si="237"/>
        <v>0</v>
      </c>
      <c r="L108" s="9">
        <f t="shared" si="237"/>
        <v>2.5</v>
      </c>
      <c r="M108" s="9">
        <f t="shared" si="237"/>
        <v>0</v>
      </c>
      <c r="N108" s="9">
        <f t="shared" si="237"/>
        <v>65</v>
      </c>
      <c r="O108" s="195">
        <f t="shared" si="218"/>
        <v>152458.85714285713</v>
      </c>
      <c r="P108" s="29">
        <f t="shared" si="218"/>
        <v>40</v>
      </c>
      <c r="Q108" s="9">
        <f t="shared" ref="Q108:AA108" si="238">IF($P108=0,0,Q243/$P108*100)</f>
        <v>0</v>
      </c>
      <c r="R108" s="9">
        <f t="shared" si="238"/>
        <v>5</v>
      </c>
      <c r="S108" s="9">
        <f t="shared" si="238"/>
        <v>10</v>
      </c>
      <c r="T108" s="9">
        <f t="shared" si="238"/>
        <v>5</v>
      </c>
      <c r="U108" s="9">
        <f t="shared" si="238"/>
        <v>12.5</v>
      </c>
      <c r="V108" s="9">
        <f t="shared" si="238"/>
        <v>2.5</v>
      </c>
      <c r="W108" s="9">
        <f t="shared" si="238"/>
        <v>5</v>
      </c>
      <c r="X108" s="9">
        <f t="shared" si="238"/>
        <v>2.5</v>
      </c>
      <c r="Y108" s="9">
        <f t="shared" si="238"/>
        <v>5</v>
      </c>
      <c r="Z108" s="9">
        <f t="shared" si="238"/>
        <v>0</v>
      </c>
      <c r="AA108" s="9">
        <f t="shared" si="238"/>
        <v>52.5</v>
      </c>
      <c r="AB108" s="195">
        <f t="shared" si="220"/>
        <v>72536.84210526316</v>
      </c>
    </row>
    <row r="109" spans="1:28" ht="15" customHeight="1" x14ac:dyDescent="0.15">
      <c r="A109" s="10" t="s">
        <v>468</v>
      </c>
      <c r="B109" s="24" t="s">
        <v>7</v>
      </c>
      <c r="C109" s="53" t="s">
        <v>90</v>
      </c>
      <c r="D109" s="8">
        <f t="shared" si="216"/>
        <v>1238</v>
      </c>
      <c r="E109" s="8">
        <f t="shared" ref="E109:N109" si="239">E244</f>
        <v>19</v>
      </c>
      <c r="F109" s="8">
        <f t="shared" si="239"/>
        <v>35</v>
      </c>
      <c r="G109" s="8">
        <f t="shared" si="239"/>
        <v>55</v>
      </c>
      <c r="H109" s="8">
        <f t="shared" si="239"/>
        <v>69</v>
      </c>
      <c r="I109" s="8">
        <f t="shared" si="239"/>
        <v>66</v>
      </c>
      <c r="J109" s="8">
        <f t="shared" si="239"/>
        <v>57</v>
      </c>
      <c r="K109" s="8">
        <f t="shared" si="239"/>
        <v>85</v>
      </c>
      <c r="L109" s="8">
        <f t="shared" si="239"/>
        <v>119</v>
      </c>
      <c r="M109" s="8">
        <f t="shared" si="239"/>
        <v>271</v>
      </c>
      <c r="N109" s="8">
        <f t="shared" si="239"/>
        <v>462</v>
      </c>
      <c r="O109" s="198">
        <f t="shared" si="218"/>
        <v>280838.20772896917</v>
      </c>
      <c r="P109" s="8">
        <f t="shared" si="218"/>
        <v>1238</v>
      </c>
      <c r="Q109" s="8">
        <f t="shared" ref="Q109:AA109" si="240">Q244</f>
        <v>19</v>
      </c>
      <c r="R109" s="8">
        <f t="shared" si="240"/>
        <v>33</v>
      </c>
      <c r="S109" s="8">
        <f t="shared" si="240"/>
        <v>56</v>
      </c>
      <c r="T109" s="8">
        <f t="shared" si="240"/>
        <v>72</v>
      </c>
      <c r="U109" s="8">
        <f t="shared" si="240"/>
        <v>81</v>
      </c>
      <c r="V109" s="8">
        <f t="shared" si="240"/>
        <v>66</v>
      </c>
      <c r="W109" s="8">
        <f t="shared" si="240"/>
        <v>80</v>
      </c>
      <c r="X109" s="8">
        <f t="shared" si="240"/>
        <v>184</v>
      </c>
      <c r="Y109" s="8">
        <f t="shared" si="240"/>
        <v>93</v>
      </c>
      <c r="Z109" s="8">
        <f t="shared" si="240"/>
        <v>159</v>
      </c>
      <c r="AA109" s="8">
        <f t="shared" si="240"/>
        <v>395</v>
      </c>
      <c r="AB109" s="198">
        <f t="shared" si="220"/>
        <v>139686.753637096</v>
      </c>
    </row>
    <row r="110" spans="1:28" ht="15" customHeight="1" x14ac:dyDescent="0.15">
      <c r="A110" s="13" t="s">
        <v>467</v>
      </c>
      <c r="B110" s="25" t="s">
        <v>8</v>
      </c>
      <c r="C110" s="132"/>
      <c r="D110" s="38">
        <f>IF(SUM(E110:N110)&gt;100,"－",SUM(E110:N110))</f>
        <v>100</v>
      </c>
      <c r="E110" s="38">
        <f t="shared" ref="E110:N110" si="241">E244/$D109*100</f>
        <v>1.5347334410339257</v>
      </c>
      <c r="F110" s="38">
        <f t="shared" si="241"/>
        <v>2.8271405492730208</v>
      </c>
      <c r="G110" s="38">
        <f t="shared" si="241"/>
        <v>4.4426494345718899</v>
      </c>
      <c r="H110" s="38">
        <f t="shared" si="241"/>
        <v>5.5735056542810986</v>
      </c>
      <c r="I110" s="38">
        <f t="shared" si="241"/>
        <v>5.3311793214862675</v>
      </c>
      <c r="J110" s="38">
        <f t="shared" si="241"/>
        <v>4.604200323101777</v>
      </c>
      <c r="K110" s="38">
        <f t="shared" si="241"/>
        <v>6.8659127625201934</v>
      </c>
      <c r="L110" s="38">
        <f t="shared" si="241"/>
        <v>9.6122778675282703</v>
      </c>
      <c r="M110" s="38">
        <f t="shared" si="241"/>
        <v>21.890145395799678</v>
      </c>
      <c r="N110" s="38">
        <f t="shared" si="241"/>
        <v>37.318255250403872</v>
      </c>
      <c r="O110" s="197" t="s">
        <v>91</v>
      </c>
      <c r="P110" s="38">
        <f>IF(SUM(Q110:AA110)&gt;100,"－",SUM(Q110:AA110))</f>
        <v>100</v>
      </c>
      <c r="Q110" s="38">
        <f t="shared" ref="Q110:AA110" si="242">Q244/$P109*100</f>
        <v>1.5347334410339257</v>
      </c>
      <c r="R110" s="38">
        <f t="shared" si="242"/>
        <v>2.6655896607431337</v>
      </c>
      <c r="S110" s="38">
        <f t="shared" si="242"/>
        <v>4.523424878836833</v>
      </c>
      <c r="T110" s="38">
        <f t="shared" si="242"/>
        <v>5.8158319870759287</v>
      </c>
      <c r="U110" s="38">
        <f t="shared" si="242"/>
        <v>6.5428109854604202</v>
      </c>
      <c r="V110" s="38">
        <f t="shared" si="242"/>
        <v>5.3311793214862675</v>
      </c>
      <c r="W110" s="38">
        <f t="shared" si="242"/>
        <v>6.4620355411954762</v>
      </c>
      <c r="X110" s="38">
        <f t="shared" si="242"/>
        <v>14.862681744749596</v>
      </c>
      <c r="Y110" s="38">
        <f t="shared" si="242"/>
        <v>7.5121163166397418</v>
      </c>
      <c r="Z110" s="38">
        <f t="shared" si="242"/>
        <v>12.84329563812601</v>
      </c>
      <c r="AA110" s="38">
        <f t="shared" si="242"/>
        <v>31.906300484652668</v>
      </c>
      <c r="AB110" s="197" t="s">
        <v>91</v>
      </c>
    </row>
    <row r="111" spans="1:28" ht="15" customHeight="1" x14ac:dyDescent="0.15">
      <c r="A111" s="13"/>
      <c r="B111" s="25" t="s">
        <v>9</v>
      </c>
      <c r="C111" s="131" t="s">
        <v>466</v>
      </c>
      <c r="D111" s="28">
        <f t="shared" ref="D111:D118" si="243">D246</f>
        <v>95</v>
      </c>
      <c r="E111" s="15">
        <f t="shared" ref="E111:N111" si="244">IF($D111=0,0,E246/$D111*100)</f>
        <v>1.0526315789473684</v>
      </c>
      <c r="F111" s="15">
        <f t="shared" si="244"/>
        <v>1.0526315789473684</v>
      </c>
      <c r="G111" s="15">
        <f t="shared" si="244"/>
        <v>5.2631578947368416</v>
      </c>
      <c r="H111" s="15">
        <f t="shared" si="244"/>
        <v>2.1052631578947367</v>
      </c>
      <c r="I111" s="15">
        <f t="shared" si="244"/>
        <v>4.2105263157894735</v>
      </c>
      <c r="J111" s="15">
        <f t="shared" si="244"/>
        <v>2.1052631578947367</v>
      </c>
      <c r="K111" s="15">
        <f t="shared" si="244"/>
        <v>5.2631578947368416</v>
      </c>
      <c r="L111" s="15">
        <f t="shared" si="244"/>
        <v>3.1578947368421053</v>
      </c>
      <c r="M111" s="15">
        <f t="shared" si="244"/>
        <v>42.105263157894733</v>
      </c>
      <c r="N111" s="15">
        <f t="shared" si="244"/>
        <v>33.684210526315788</v>
      </c>
      <c r="O111" s="196">
        <f t="shared" ref="O111:P118" si="245">O246</f>
        <v>411055.72260015114</v>
      </c>
      <c r="P111" s="28">
        <f t="shared" si="245"/>
        <v>95</v>
      </c>
      <c r="Q111" s="15">
        <f t="shared" ref="Q111:AA111" si="246">IF($P111=0,0,Q246/$P111*100)</f>
        <v>1.0526315789473684</v>
      </c>
      <c r="R111" s="15">
        <f t="shared" si="246"/>
        <v>2.1052631578947367</v>
      </c>
      <c r="S111" s="15">
        <f t="shared" si="246"/>
        <v>4.2105263157894735</v>
      </c>
      <c r="T111" s="15">
        <f t="shared" si="246"/>
        <v>5.2631578947368416</v>
      </c>
      <c r="U111" s="15">
        <f t="shared" si="246"/>
        <v>6.3157894736842106</v>
      </c>
      <c r="V111" s="15">
        <f t="shared" si="246"/>
        <v>3.1578947368421053</v>
      </c>
      <c r="W111" s="15">
        <f t="shared" si="246"/>
        <v>4.2105263157894735</v>
      </c>
      <c r="X111" s="15">
        <f t="shared" si="246"/>
        <v>11.578947368421053</v>
      </c>
      <c r="Y111" s="15">
        <f t="shared" si="246"/>
        <v>10.526315789473683</v>
      </c>
      <c r="Z111" s="15">
        <f t="shared" si="246"/>
        <v>28.421052631578945</v>
      </c>
      <c r="AA111" s="15">
        <f t="shared" si="246"/>
        <v>23.157894736842106</v>
      </c>
      <c r="AB111" s="196">
        <f t="shared" ref="AB111:AB118" si="247">AB246</f>
        <v>219158.34358400895</v>
      </c>
    </row>
    <row r="112" spans="1:28" ht="15" customHeight="1" x14ac:dyDescent="0.15">
      <c r="A112" s="13"/>
      <c r="B112" s="25" t="s">
        <v>10</v>
      </c>
      <c r="C112" s="131" t="s">
        <v>465</v>
      </c>
      <c r="D112" s="28">
        <f t="shared" si="243"/>
        <v>111</v>
      </c>
      <c r="E112" s="15">
        <f t="shared" ref="E112:N112" si="248">IF($D112=0,0,E247/$D112*100)</f>
        <v>0</v>
      </c>
      <c r="F112" s="15">
        <f t="shared" si="248"/>
        <v>0</v>
      </c>
      <c r="G112" s="15">
        <f t="shared" si="248"/>
        <v>3.6036036036036037</v>
      </c>
      <c r="H112" s="15">
        <f t="shared" si="248"/>
        <v>1.8018018018018018</v>
      </c>
      <c r="I112" s="15">
        <f t="shared" si="248"/>
        <v>2.7027027027027026</v>
      </c>
      <c r="J112" s="15">
        <f t="shared" si="248"/>
        <v>2.7027027027027026</v>
      </c>
      <c r="K112" s="15">
        <f t="shared" si="248"/>
        <v>9.0090090090090094</v>
      </c>
      <c r="L112" s="15">
        <f t="shared" si="248"/>
        <v>12.612612612612612</v>
      </c>
      <c r="M112" s="15">
        <f t="shared" si="248"/>
        <v>39.63963963963964</v>
      </c>
      <c r="N112" s="15">
        <f t="shared" si="248"/>
        <v>27.927927927927925</v>
      </c>
      <c r="O112" s="196">
        <f t="shared" si="245"/>
        <v>359867.1236085674</v>
      </c>
      <c r="P112" s="28">
        <f t="shared" si="245"/>
        <v>111</v>
      </c>
      <c r="Q112" s="15">
        <f t="shared" ref="Q112:AA112" si="249">IF($P112=0,0,Q247/$P112*100)</f>
        <v>2.7027027027027026</v>
      </c>
      <c r="R112" s="15">
        <f t="shared" si="249"/>
        <v>0</v>
      </c>
      <c r="S112" s="15">
        <f t="shared" si="249"/>
        <v>2.7027027027027026</v>
      </c>
      <c r="T112" s="15">
        <f t="shared" si="249"/>
        <v>2.7027027027027026</v>
      </c>
      <c r="U112" s="15">
        <f t="shared" si="249"/>
        <v>4.5045045045045047</v>
      </c>
      <c r="V112" s="15">
        <f t="shared" si="249"/>
        <v>3.6036036036036037</v>
      </c>
      <c r="W112" s="15">
        <f t="shared" si="249"/>
        <v>9.0090090090090094</v>
      </c>
      <c r="X112" s="15">
        <f t="shared" si="249"/>
        <v>11.711711711711711</v>
      </c>
      <c r="Y112" s="15">
        <f t="shared" si="249"/>
        <v>12.612612612612612</v>
      </c>
      <c r="Z112" s="15">
        <f t="shared" si="249"/>
        <v>29.72972972972973</v>
      </c>
      <c r="AA112" s="15">
        <f t="shared" si="249"/>
        <v>20.72072072072072</v>
      </c>
      <c r="AB112" s="196">
        <f t="shared" si="247"/>
        <v>186561.76720097029</v>
      </c>
    </row>
    <row r="113" spans="1:28" ht="15" customHeight="1" x14ac:dyDescent="0.15">
      <c r="A113" s="13"/>
      <c r="B113" s="25"/>
      <c r="C113" s="131" t="s">
        <v>464</v>
      </c>
      <c r="D113" s="28">
        <f t="shared" si="243"/>
        <v>258</v>
      </c>
      <c r="E113" s="15">
        <f t="shared" ref="E113:N113" si="250">IF($D113=0,0,E248/$D113*100)</f>
        <v>3.1007751937984498</v>
      </c>
      <c r="F113" s="15">
        <f t="shared" si="250"/>
        <v>1.5503875968992249</v>
      </c>
      <c r="G113" s="15">
        <f t="shared" si="250"/>
        <v>3.8759689922480618</v>
      </c>
      <c r="H113" s="15">
        <f t="shared" si="250"/>
        <v>3.4883720930232558</v>
      </c>
      <c r="I113" s="15">
        <f t="shared" si="250"/>
        <v>3.4883720930232558</v>
      </c>
      <c r="J113" s="15">
        <f t="shared" si="250"/>
        <v>4.2635658914728678</v>
      </c>
      <c r="K113" s="15">
        <f t="shared" si="250"/>
        <v>5.0387596899224807</v>
      </c>
      <c r="L113" s="15">
        <f t="shared" si="250"/>
        <v>10.465116279069768</v>
      </c>
      <c r="M113" s="15">
        <f t="shared" si="250"/>
        <v>32.558139534883722</v>
      </c>
      <c r="N113" s="15">
        <f t="shared" si="250"/>
        <v>32.170542635658919</v>
      </c>
      <c r="O113" s="196">
        <f t="shared" si="245"/>
        <v>300292.20613756619</v>
      </c>
      <c r="P113" s="28">
        <f t="shared" si="245"/>
        <v>258</v>
      </c>
      <c r="Q113" s="15">
        <f t="shared" ref="Q113:AA113" si="251">IF($P113=0,0,Q248/$P113*100)</f>
        <v>1.5503875968992249</v>
      </c>
      <c r="R113" s="15">
        <f t="shared" si="251"/>
        <v>2.3255813953488373</v>
      </c>
      <c r="S113" s="15">
        <f t="shared" si="251"/>
        <v>3.1007751937984498</v>
      </c>
      <c r="T113" s="15">
        <f t="shared" si="251"/>
        <v>5.0387596899224807</v>
      </c>
      <c r="U113" s="15">
        <f t="shared" si="251"/>
        <v>5.0387596899224807</v>
      </c>
      <c r="V113" s="15">
        <f t="shared" si="251"/>
        <v>4.2635658914728678</v>
      </c>
      <c r="W113" s="15">
        <f t="shared" si="251"/>
        <v>3.8759689922480618</v>
      </c>
      <c r="X113" s="15">
        <f t="shared" si="251"/>
        <v>15.891472868217054</v>
      </c>
      <c r="Y113" s="15">
        <f t="shared" si="251"/>
        <v>12.015503875968992</v>
      </c>
      <c r="Z113" s="15">
        <f t="shared" si="251"/>
        <v>19.379844961240313</v>
      </c>
      <c r="AA113" s="15">
        <f t="shared" si="251"/>
        <v>27.519379844961239</v>
      </c>
      <c r="AB113" s="196">
        <f t="shared" si="247"/>
        <v>154245.38601703307</v>
      </c>
    </row>
    <row r="114" spans="1:28" ht="15" customHeight="1" x14ac:dyDescent="0.15">
      <c r="A114" s="13"/>
      <c r="B114" s="25"/>
      <c r="C114" s="131" t="s">
        <v>463</v>
      </c>
      <c r="D114" s="28">
        <f t="shared" si="243"/>
        <v>218</v>
      </c>
      <c r="E114" s="15">
        <f t="shared" ref="E114:N114" si="252">IF($D114=0,0,E249/$D114*100)</f>
        <v>0.45871559633027525</v>
      </c>
      <c r="F114" s="15">
        <f t="shared" si="252"/>
        <v>4.1284403669724776</v>
      </c>
      <c r="G114" s="15">
        <f t="shared" si="252"/>
        <v>5.9633027522935782</v>
      </c>
      <c r="H114" s="15">
        <f t="shared" si="252"/>
        <v>5.9633027522935782</v>
      </c>
      <c r="I114" s="15">
        <f t="shared" si="252"/>
        <v>5.9633027522935782</v>
      </c>
      <c r="J114" s="15">
        <f t="shared" si="252"/>
        <v>4.1284403669724776</v>
      </c>
      <c r="K114" s="15">
        <f t="shared" si="252"/>
        <v>6.4220183486238538</v>
      </c>
      <c r="L114" s="15">
        <f t="shared" si="252"/>
        <v>12.385321100917432</v>
      </c>
      <c r="M114" s="15">
        <f t="shared" si="252"/>
        <v>21.559633027522938</v>
      </c>
      <c r="N114" s="15">
        <f t="shared" si="252"/>
        <v>33.027522935779821</v>
      </c>
      <c r="O114" s="196">
        <f t="shared" si="245"/>
        <v>276667.84657534247</v>
      </c>
      <c r="P114" s="28">
        <f t="shared" si="245"/>
        <v>218</v>
      </c>
      <c r="Q114" s="15">
        <f t="shared" ref="Q114:AA114" si="253">IF($P114=0,0,Q249/$P114*100)</f>
        <v>0.45871559633027525</v>
      </c>
      <c r="R114" s="15">
        <f t="shared" si="253"/>
        <v>3.2110091743119269</v>
      </c>
      <c r="S114" s="15">
        <f t="shared" si="253"/>
        <v>4.1284403669724776</v>
      </c>
      <c r="T114" s="15">
        <f t="shared" si="253"/>
        <v>8.7155963302752291</v>
      </c>
      <c r="U114" s="15">
        <f t="shared" si="253"/>
        <v>5.5045871559633035</v>
      </c>
      <c r="V114" s="15">
        <f t="shared" si="253"/>
        <v>5.9633027522935782</v>
      </c>
      <c r="W114" s="15">
        <f t="shared" si="253"/>
        <v>6.8807339449541285</v>
      </c>
      <c r="X114" s="15">
        <f t="shared" si="253"/>
        <v>18.348623853211009</v>
      </c>
      <c r="Y114" s="15">
        <f t="shared" si="253"/>
        <v>7.3394495412844041</v>
      </c>
      <c r="Z114" s="15">
        <f t="shared" si="253"/>
        <v>10.550458715596331</v>
      </c>
      <c r="AA114" s="15">
        <f t="shared" si="253"/>
        <v>28.899082568807337</v>
      </c>
      <c r="AB114" s="196">
        <f t="shared" si="247"/>
        <v>140547.97806451612</v>
      </c>
    </row>
    <row r="115" spans="1:28" ht="15" customHeight="1" x14ac:dyDescent="0.15">
      <c r="A115" s="13"/>
      <c r="B115" s="25"/>
      <c r="C115" s="131" t="s">
        <v>462</v>
      </c>
      <c r="D115" s="28">
        <f t="shared" si="243"/>
        <v>280</v>
      </c>
      <c r="E115" s="15">
        <f t="shared" ref="E115:N115" si="254">IF($D115=0,0,E250/$D115*100)</f>
        <v>0.7142857142857143</v>
      </c>
      <c r="F115" s="15">
        <f t="shared" si="254"/>
        <v>1.7857142857142856</v>
      </c>
      <c r="G115" s="15">
        <f t="shared" si="254"/>
        <v>1.4285714285714286</v>
      </c>
      <c r="H115" s="15">
        <f t="shared" si="254"/>
        <v>7.1428571428571423</v>
      </c>
      <c r="I115" s="15">
        <f t="shared" si="254"/>
        <v>5.7142857142857144</v>
      </c>
      <c r="J115" s="15">
        <f t="shared" si="254"/>
        <v>5</v>
      </c>
      <c r="K115" s="15">
        <f t="shared" si="254"/>
        <v>9.6428571428571441</v>
      </c>
      <c r="L115" s="15">
        <f t="shared" si="254"/>
        <v>13.214285714285715</v>
      </c>
      <c r="M115" s="15">
        <f t="shared" si="254"/>
        <v>15</v>
      </c>
      <c r="N115" s="15">
        <f t="shared" si="254"/>
        <v>40.357142857142861</v>
      </c>
      <c r="O115" s="196">
        <f t="shared" si="245"/>
        <v>254921.67569622671</v>
      </c>
      <c r="P115" s="28">
        <f t="shared" si="245"/>
        <v>280</v>
      </c>
      <c r="Q115" s="15">
        <f t="shared" ref="Q115:AA115" si="255">IF($P115=0,0,Q250/$P115*100)</f>
        <v>1.4285714285714286</v>
      </c>
      <c r="R115" s="15">
        <f t="shared" si="255"/>
        <v>1.7857142857142856</v>
      </c>
      <c r="S115" s="15">
        <f t="shared" si="255"/>
        <v>2.8571428571428572</v>
      </c>
      <c r="T115" s="15">
        <f t="shared" si="255"/>
        <v>3.5714285714285712</v>
      </c>
      <c r="U115" s="15">
        <f t="shared" si="255"/>
        <v>7.5</v>
      </c>
      <c r="V115" s="15">
        <f t="shared" si="255"/>
        <v>5.7142857142857144</v>
      </c>
      <c r="W115" s="15">
        <f t="shared" si="255"/>
        <v>10</v>
      </c>
      <c r="X115" s="15">
        <f t="shared" si="255"/>
        <v>20</v>
      </c>
      <c r="Y115" s="15">
        <f t="shared" si="255"/>
        <v>5.7142857142857144</v>
      </c>
      <c r="Z115" s="15">
        <f t="shared" si="255"/>
        <v>6.4285714285714279</v>
      </c>
      <c r="AA115" s="15">
        <f t="shared" si="255"/>
        <v>35</v>
      </c>
      <c r="AB115" s="196">
        <f t="shared" si="247"/>
        <v>118319.07055642767</v>
      </c>
    </row>
    <row r="116" spans="1:28" ht="15" customHeight="1" x14ac:dyDescent="0.15">
      <c r="A116" s="13"/>
      <c r="B116" s="25"/>
      <c r="C116" s="131" t="s">
        <v>12</v>
      </c>
      <c r="D116" s="28">
        <f t="shared" si="243"/>
        <v>264</v>
      </c>
      <c r="E116" s="15">
        <f t="shared" ref="E116:N116" si="256">IF($D116=0,0,E251/$D116*100)</f>
        <v>2.6515151515151514</v>
      </c>
      <c r="F116" s="15">
        <f t="shared" si="256"/>
        <v>6.0606060606060606</v>
      </c>
      <c r="G116" s="15">
        <f t="shared" si="256"/>
        <v>6.8181818181818175</v>
      </c>
      <c r="H116" s="15">
        <f t="shared" si="256"/>
        <v>7.9545454545454541</v>
      </c>
      <c r="I116" s="15">
        <f t="shared" si="256"/>
        <v>7.5757575757575761</v>
      </c>
      <c r="J116" s="15">
        <f t="shared" si="256"/>
        <v>6.8181818181818175</v>
      </c>
      <c r="K116" s="15">
        <f t="shared" si="256"/>
        <v>6.0606060606060606</v>
      </c>
      <c r="L116" s="15">
        <f t="shared" si="256"/>
        <v>4.1666666666666661</v>
      </c>
      <c r="M116" s="15">
        <f t="shared" si="256"/>
        <v>5.3030303030303028</v>
      </c>
      <c r="N116" s="15">
        <f t="shared" si="256"/>
        <v>46.590909090909086</v>
      </c>
      <c r="O116" s="196">
        <f t="shared" si="245"/>
        <v>192416.17921873237</v>
      </c>
      <c r="P116" s="28">
        <f t="shared" si="245"/>
        <v>264</v>
      </c>
      <c r="Q116" s="15">
        <f t="shared" ref="Q116:AA116" si="257">IF($P116=0,0,Q251/$P116*100)</f>
        <v>2.2727272727272729</v>
      </c>
      <c r="R116" s="15">
        <f t="shared" si="257"/>
        <v>4.9242424242424239</v>
      </c>
      <c r="S116" s="15">
        <f t="shared" si="257"/>
        <v>8.7121212121212128</v>
      </c>
      <c r="T116" s="15">
        <f t="shared" si="257"/>
        <v>8.3333333333333321</v>
      </c>
      <c r="U116" s="15">
        <f t="shared" si="257"/>
        <v>8.3333333333333321</v>
      </c>
      <c r="V116" s="15">
        <f t="shared" si="257"/>
        <v>6.8181818181818175</v>
      </c>
      <c r="W116" s="15">
        <f t="shared" si="257"/>
        <v>4.9242424242424239</v>
      </c>
      <c r="X116" s="15">
        <f t="shared" si="257"/>
        <v>8.3333333333333321</v>
      </c>
      <c r="Y116" s="15">
        <f t="shared" si="257"/>
        <v>2.2727272727272729</v>
      </c>
      <c r="Z116" s="15">
        <f t="shared" si="257"/>
        <v>3.0303030303030303</v>
      </c>
      <c r="AA116" s="15">
        <f t="shared" si="257"/>
        <v>42.045454545454547</v>
      </c>
      <c r="AB116" s="196">
        <f t="shared" si="247"/>
        <v>83861.948328750761</v>
      </c>
    </row>
    <row r="117" spans="1:28" ht="15" customHeight="1" x14ac:dyDescent="0.15">
      <c r="A117" s="13"/>
      <c r="B117" s="26"/>
      <c r="C117" s="129" t="s">
        <v>284</v>
      </c>
      <c r="D117" s="28">
        <f t="shared" si="243"/>
        <v>12</v>
      </c>
      <c r="E117" s="15">
        <f t="shared" ref="E117:N117" si="258">IF($D117=0,0,E252/$D117*100)</f>
        <v>0</v>
      </c>
      <c r="F117" s="15">
        <f t="shared" si="258"/>
        <v>0</v>
      </c>
      <c r="G117" s="15">
        <f t="shared" si="258"/>
        <v>8.3333333333333321</v>
      </c>
      <c r="H117" s="15">
        <f t="shared" si="258"/>
        <v>16.666666666666664</v>
      </c>
      <c r="I117" s="15">
        <f t="shared" si="258"/>
        <v>8.3333333333333321</v>
      </c>
      <c r="J117" s="15">
        <f t="shared" si="258"/>
        <v>0</v>
      </c>
      <c r="K117" s="15">
        <f t="shared" si="258"/>
        <v>0</v>
      </c>
      <c r="L117" s="15">
        <f t="shared" si="258"/>
        <v>0</v>
      </c>
      <c r="M117" s="15">
        <f t="shared" si="258"/>
        <v>0</v>
      </c>
      <c r="N117" s="15">
        <f t="shared" si="258"/>
        <v>66.666666666666657</v>
      </c>
      <c r="O117" s="196">
        <f t="shared" si="245"/>
        <v>149331.5</v>
      </c>
      <c r="P117" s="28">
        <f t="shared" si="245"/>
        <v>12</v>
      </c>
      <c r="Q117" s="15">
        <f t="shared" ref="Q117:AA117" si="259">IF($P117=0,0,Q252/$P117*100)</f>
        <v>0</v>
      </c>
      <c r="R117" s="15">
        <f t="shared" si="259"/>
        <v>0</v>
      </c>
      <c r="S117" s="15">
        <f t="shared" si="259"/>
        <v>8.3333333333333321</v>
      </c>
      <c r="T117" s="15">
        <f t="shared" si="259"/>
        <v>0</v>
      </c>
      <c r="U117" s="15">
        <f t="shared" si="259"/>
        <v>16.666666666666664</v>
      </c>
      <c r="V117" s="15">
        <f t="shared" si="259"/>
        <v>8.3333333333333321</v>
      </c>
      <c r="W117" s="15">
        <f t="shared" si="259"/>
        <v>0</v>
      </c>
      <c r="X117" s="15">
        <f t="shared" si="259"/>
        <v>8.3333333333333321</v>
      </c>
      <c r="Y117" s="15">
        <f t="shared" si="259"/>
        <v>0</v>
      </c>
      <c r="Z117" s="15">
        <f t="shared" si="259"/>
        <v>0</v>
      </c>
      <c r="AA117" s="15">
        <f t="shared" si="259"/>
        <v>58.333333333333336</v>
      </c>
      <c r="AB117" s="196">
        <f t="shared" si="247"/>
        <v>69233.2</v>
      </c>
    </row>
    <row r="118" spans="1:28" ht="15" customHeight="1" x14ac:dyDescent="0.15">
      <c r="A118" s="13"/>
      <c r="B118" s="14" t="s">
        <v>2</v>
      </c>
      <c r="C118" s="53" t="s">
        <v>90</v>
      </c>
      <c r="D118" s="8">
        <f t="shared" si="243"/>
        <v>847</v>
      </c>
      <c r="E118" s="8">
        <f t="shared" ref="E118:N118" si="260">E253</f>
        <v>154</v>
      </c>
      <c r="F118" s="8">
        <f t="shared" si="260"/>
        <v>107</v>
      </c>
      <c r="G118" s="8">
        <f t="shared" si="260"/>
        <v>85</v>
      </c>
      <c r="H118" s="8">
        <f t="shared" si="260"/>
        <v>33</v>
      </c>
      <c r="I118" s="8">
        <f t="shared" si="260"/>
        <v>16</v>
      </c>
      <c r="J118" s="8">
        <f t="shared" si="260"/>
        <v>6</v>
      </c>
      <c r="K118" s="8">
        <f t="shared" si="260"/>
        <v>12</v>
      </c>
      <c r="L118" s="8">
        <f t="shared" si="260"/>
        <v>6</v>
      </c>
      <c r="M118" s="8">
        <f t="shared" si="260"/>
        <v>20</v>
      </c>
      <c r="N118" s="8">
        <f t="shared" si="260"/>
        <v>408</v>
      </c>
      <c r="O118" s="198">
        <f t="shared" si="245"/>
        <v>131003.6454848289</v>
      </c>
      <c r="P118" s="8">
        <f t="shared" si="245"/>
        <v>847</v>
      </c>
      <c r="Q118" s="8">
        <f t="shared" ref="Q118:AA118" si="261">Q253</f>
        <v>77</v>
      </c>
      <c r="R118" s="8">
        <f t="shared" si="261"/>
        <v>152</v>
      </c>
      <c r="S118" s="8">
        <f t="shared" si="261"/>
        <v>109</v>
      </c>
      <c r="T118" s="8">
        <f t="shared" si="261"/>
        <v>50</v>
      </c>
      <c r="U118" s="8">
        <f t="shared" si="261"/>
        <v>29</v>
      </c>
      <c r="V118" s="8">
        <f t="shared" si="261"/>
        <v>16</v>
      </c>
      <c r="W118" s="8">
        <f t="shared" si="261"/>
        <v>16</v>
      </c>
      <c r="X118" s="8">
        <f t="shared" si="261"/>
        <v>12</v>
      </c>
      <c r="Y118" s="8">
        <f t="shared" si="261"/>
        <v>9</v>
      </c>
      <c r="Z118" s="8">
        <f t="shared" si="261"/>
        <v>16</v>
      </c>
      <c r="AA118" s="8">
        <f t="shared" si="261"/>
        <v>361</v>
      </c>
      <c r="AB118" s="198">
        <f t="shared" si="247"/>
        <v>53593.296824544806</v>
      </c>
    </row>
    <row r="119" spans="1:28" ht="15" customHeight="1" x14ac:dyDescent="0.15">
      <c r="A119" s="13"/>
      <c r="B119" s="14" t="s">
        <v>3</v>
      </c>
      <c r="C119" s="132"/>
      <c r="D119" s="38">
        <f>IF(SUM(E119:N119)&gt;100,"－",SUM(E119:N119))</f>
        <v>100</v>
      </c>
      <c r="E119" s="38">
        <f t="shared" ref="E119:N119" si="262">E253/$D118*100</f>
        <v>18.181818181818183</v>
      </c>
      <c r="F119" s="38">
        <f t="shared" si="262"/>
        <v>12.632821723730814</v>
      </c>
      <c r="G119" s="38">
        <f t="shared" si="262"/>
        <v>10.035419126328216</v>
      </c>
      <c r="H119" s="38">
        <f t="shared" si="262"/>
        <v>3.8961038961038961</v>
      </c>
      <c r="I119" s="38">
        <f t="shared" si="262"/>
        <v>1.8890200708382525</v>
      </c>
      <c r="J119" s="38">
        <f t="shared" si="262"/>
        <v>0.70838252656434475</v>
      </c>
      <c r="K119" s="38">
        <f t="shared" si="262"/>
        <v>1.4167650531286895</v>
      </c>
      <c r="L119" s="38">
        <f t="shared" si="262"/>
        <v>0.70838252656434475</v>
      </c>
      <c r="M119" s="38">
        <f t="shared" si="262"/>
        <v>2.3612750885478158</v>
      </c>
      <c r="N119" s="38">
        <f t="shared" si="262"/>
        <v>48.170011806375442</v>
      </c>
      <c r="O119" s="197" t="s">
        <v>91</v>
      </c>
      <c r="P119" s="38">
        <f>IF(SUM(Q119:AA119)&gt;100,"－",SUM(Q119:AA119))</f>
        <v>100</v>
      </c>
      <c r="Q119" s="38">
        <f t="shared" ref="Q119:AA119" si="263">Q253/$P118*100</f>
        <v>9.0909090909090917</v>
      </c>
      <c r="R119" s="38">
        <f t="shared" si="263"/>
        <v>17.945690672963398</v>
      </c>
      <c r="S119" s="38">
        <f t="shared" si="263"/>
        <v>12.868949232585598</v>
      </c>
      <c r="T119" s="38">
        <f t="shared" si="263"/>
        <v>5.9031877213695401</v>
      </c>
      <c r="U119" s="38">
        <f t="shared" si="263"/>
        <v>3.4238488783943333</v>
      </c>
      <c r="V119" s="38">
        <f t="shared" si="263"/>
        <v>1.8890200708382525</v>
      </c>
      <c r="W119" s="38">
        <f t="shared" si="263"/>
        <v>1.8890200708382525</v>
      </c>
      <c r="X119" s="38">
        <f t="shared" si="263"/>
        <v>1.4167650531286895</v>
      </c>
      <c r="Y119" s="38">
        <f t="shared" si="263"/>
        <v>1.0625737898465171</v>
      </c>
      <c r="Z119" s="38">
        <f t="shared" si="263"/>
        <v>1.8890200708382525</v>
      </c>
      <c r="AA119" s="38">
        <f t="shared" si="263"/>
        <v>42.621015348288076</v>
      </c>
      <c r="AB119" s="197" t="s">
        <v>91</v>
      </c>
    </row>
    <row r="120" spans="1:28" ht="15" customHeight="1" x14ac:dyDescent="0.15">
      <c r="A120" s="13"/>
      <c r="B120" s="14" t="s">
        <v>4</v>
      </c>
      <c r="C120" s="131" t="s">
        <v>466</v>
      </c>
      <c r="D120" s="28">
        <f t="shared" ref="D120:D127" si="264">D255</f>
        <v>77</v>
      </c>
      <c r="E120" s="15">
        <f t="shared" ref="E120:N120" si="265">IF($D120=0,0,E255/$D120*100)</f>
        <v>15.584415584415584</v>
      </c>
      <c r="F120" s="15">
        <f t="shared" si="265"/>
        <v>9.0909090909090917</v>
      </c>
      <c r="G120" s="15">
        <f t="shared" si="265"/>
        <v>12.987012987012985</v>
      </c>
      <c r="H120" s="15">
        <f t="shared" si="265"/>
        <v>1.2987012987012987</v>
      </c>
      <c r="I120" s="15">
        <f t="shared" si="265"/>
        <v>1.2987012987012987</v>
      </c>
      <c r="J120" s="15">
        <f t="shared" si="265"/>
        <v>1.2987012987012987</v>
      </c>
      <c r="K120" s="15">
        <f t="shared" si="265"/>
        <v>6.4935064935064926</v>
      </c>
      <c r="L120" s="15">
        <f t="shared" si="265"/>
        <v>0</v>
      </c>
      <c r="M120" s="15">
        <f t="shared" si="265"/>
        <v>7.7922077922077921</v>
      </c>
      <c r="N120" s="15">
        <f t="shared" si="265"/>
        <v>44.155844155844157</v>
      </c>
      <c r="O120" s="196">
        <f t="shared" ref="O120:P127" si="266">O255</f>
        <v>188741.40131927392</v>
      </c>
      <c r="P120" s="28">
        <f t="shared" si="266"/>
        <v>77</v>
      </c>
      <c r="Q120" s="15">
        <f t="shared" ref="Q120:AA120" si="267">IF($P120=0,0,Q255/$P120*100)</f>
        <v>7.7922077922077921</v>
      </c>
      <c r="R120" s="15">
        <f t="shared" si="267"/>
        <v>14.285714285714285</v>
      </c>
      <c r="S120" s="15">
        <f t="shared" si="267"/>
        <v>11.688311688311687</v>
      </c>
      <c r="T120" s="15">
        <f t="shared" si="267"/>
        <v>5.1948051948051948</v>
      </c>
      <c r="U120" s="15">
        <f t="shared" si="267"/>
        <v>0</v>
      </c>
      <c r="V120" s="15">
        <f t="shared" si="267"/>
        <v>1.2987012987012987</v>
      </c>
      <c r="W120" s="15">
        <f t="shared" si="267"/>
        <v>5.1948051948051948</v>
      </c>
      <c r="X120" s="15">
        <f t="shared" si="267"/>
        <v>2.5974025974025974</v>
      </c>
      <c r="Y120" s="15">
        <f t="shared" si="267"/>
        <v>1.2987012987012987</v>
      </c>
      <c r="Z120" s="15">
        <f t="shared" si="267"/>
        <v>7.7922077922077921</v>
      </c>
      <c r="AA120" s="15">
        <f t="shared" si="267"/>
        <v>42.857142857142854</v>
      </c>
      <c r="AB120" s="196">
        <f t="shared" ref="AB120:AB127" si="268">AB255</f>
        <v>98752.866945856076</v>
      </c>
    </row>
    <row r="121" spans="1:28" ht="15" customHeight="1" x14ac:dyDescent="0.15">
      <c r="A121" s="13"/>
      <c r="B121" s="14"/>
      <c r="C121" s="131" t="s">
        <v>465</v>
      </c>
      <c r="D121" s="28">
        <f t="shared" si="264"/>
        <v>60</v>
      </c>
      <c r="E121" s="15">
        <f t="shared" ref="E121:N121" si="269">IF($D121=0,0,E256/$D121*100)</f>
        <v>20</v>
      </c>
      <c r="F121" s="15">
        <f t="shared" si="269"/>
        <v>8.3333333333333321</v>
      </c>
      <c r="G121" s="15">
        <f t="shared" si="269"/>
        <v>10</v>
      </c>
      <c r="H121" s="15">
        <f t="shared" si="269"/>
        <v>3.3333333333333335</v>
      </c>
      <c r="I121" s="15">
        <f t="shared" si="269"/>
        <v>5</v>
      </c>
      <c r="J121" s="15">
        <f t="shared" si="269"/>
        <v>1.6666666666666667</v>
      </c>
      <c r="K121" s="15">
        <f t="shared" si="269"/>
        <v>1.6666666666666667</v>
      </c>
      <c r="L121" s="15">
        <f t="shared" si="269"/>
        <v>5</v>
      </c>
      <c r="M121" s="15">
        <f t="shared" si="269"/>
        <v>0</v>
      </c>
      <c r="N121" s="15">
        <f t="shared" si="269"/>
        <v>45</v>
      </c>
      <c r="O121" s="196">
        <f t="shared" si="266"/>
        <v>133254.01010101012</v>
      </c>
      <c r="P121" s="28">
        <f t="shared" si="266"/>
        <v>60</v>
      </c>
      <c r="Q121" s="15">
        <f t="shared" ref="Q121:AA121" si="270">IF($P121=0,0,Q256/$P121*100)</f>
        <v>8.3333333333333321</v>
      </c>
      <c r="R121" s="15">
        <f t="shared" si="270"/>
        <v>23.333333333333332</v>
      </c>
      <c r="S121" s="15">
        <f t="shared" si="270"/>
        <v>13.333333333333334</v>
      </c>
      <c r="T121" s="15">
        <f t="shared" si="270"/>
        <v>5</v>
      </c>
      <c r="U121" s="15">
        <f t="shared" si="270"/>
        <v>1.6666666666666667</v>
      </c>
      <c r="V121" s="15">
        <f t="shared" si="270"/>
        <v>5</v>
      </c>
      <c r="W121" s="15">
        <f t="shared" si="270"/>
        <v>1.6666666666666667</v>
      </c>
      <c r="X121" s="15">
        <f t="shared" si="270"/>
        <v>6.666666666666667</v>
      </c>
      <c r="Y121" s="15">
        <f t="shared" si="270"/>
        <v>1.6666666666666667</v>
      </c>
      <c r="Z121" s="15">
        <f t="shared" si="270"/>
        <v>0</v>
      </c>
      <c r="AA121" s="15">
        <f t="shared" si="270"/>
        <v>33.333333333333329</v>
      </c>
      <c r="AB121" s="196">
        <f t="shared" si="268"/>
        <v>51426.583333333328</v>
      </c>
    </row>
    <row r="122" spans="1:28" ht="15" customHeight="1" x14ac:dyDescent="0.15">
      <c r="A122" s="13"/>
      <c r="B122" s="14"/>
      <c r="C122" s="131" t="s">
        <v>464</v>
      </c>
      <c r="D122" s="28">
        <f t="shared" si="264"/>
        <v>150</v>
      </c>
      <c r="E122" s="15">
        <f t="shared" ref="E122:N122" si="271">IF($D122=0,0,E257/$D122*100)</f>
        <v>15.333333333333332</v>
      </c>
      <c r="F122" s="15">
        <f t="shared" si="271"/>
        <v>15.333333333333332</v>
      </c>
      <c r="G122" s="15">
        <f t="shared" si="271"/>
        <v>10.666666666666668</v>
      </c>
      <c r="H122" s="15">
        <f t="shared" si="271"/>
        <v>4.666666666666667</v>
      </c>
      <c r="I122" s="15">
        <f t="shared" si="271"/>
        <v>1.3333333333333335</v>
      </c>
      <c r="J122" s="15">
        <f t="shared" si="271"/>
        <v>1.3333333333333335</v>
      </c>
      <c r="K122" s="15">
        <f t="shared" si="271"/>
        <v>1.3333333333333335</v>
      </c>
      <c r="L122" s="15">
        <f t="shared" si="271"/>
        <v>0.66666666666666674</v>
      </c>
      <c r="M122" s="15">
        <f t="shared" si="271"/>
        <v>3.3333333333333335</v>
      </c>
      <c r="N122" s="15">
        <f t="shared" si="271"/>
        <v>46</v>
      </c>
      <c r="O122" s="196">
        <f t="shared" si="266"/>
        <v>134832.33470507542</v>
      </c>
      <c r="P122" s="28">
        <f t="shared" si="266"/>
        <v>150</v>
      </c>
      <c r="Q122" s="15">
        <f t="shared" ref="Q122:AA122" si="272">IF($P122=0,0,Q257/$P122*100)</f>
        <v>6.666666666666667</v>
      </c>
      <c r="R122" s="15">
        <f t="shared" si="272"/>
        <v>20</v>
      </c>
      <c r="S122" s="15">
        <f t="shared" si="272"/>
        <v>15.333333333333332</v>
      </c>
      <c r="T122" s="15">
        <f t="shared" si="272"/>
        <v>4.666666666666667</v>
      </c>
      <c r="U122" s="15">
        <f t="shared" si="272"/>
        <v>2</v>
      </c>
      <c r="V122" s="15">
        <f t="shared" si="272"/>
        <v>2</v>
      </c>
      <c r="W122" s="15">
        <f t="shared" si="272"/>
        <v>3.3333333333333335</v>
      </c>
      <c r="X122" s="15">
        <f t="shared" si="272"/>
        <v>0.66666666666666674</v>
      </c>
      <c r="Y122" s="15">
        <f t="shared" si="272"/>
        <v>0.66666666666666674</v>
      </c>
      <c r="Z122" s="15">
        <f t="shared" si="272"/>
        <v>2.666666666666667</v>
      </c>
      <c r="AA122" s="15">
        <f t="shared" si="272"/>
        <v>42</v>
      </c>
      <c r="AB122" s="196">
        <f t="shared" si="268"/>
        <v>52347.598978288632</v>
      </c>
    </row>
    <row r="123" spans="1:28" ht="15" customHeight="1" x14ac:dyDescent="0.15">
      <c r="A123" s="13"/>
      <c r="B123" s="14"/>
      <c r="C123" s="131" t="s">
        <v>463</v>
      </c>
      <c r="D123" s="28">
        <f t="shared" si="264"/>
        <v>157</v>
      </c>
      <c r="E123" s="15">
        <f t="shared" ref="E123:N123" si="273">IF($D123=0,0,E258/$D123*100)</f>
        <v>17.834394904458598</v>
      </c>
      <c r="F123" s="15">
        <f t="shared" si="273"/>
        <v>16.560509554140125</v>
      </c>
      <c r="G123" s="15">
        <f t="shared" si="273"/>
        <v>10.191082802547772</v>
      </c>
      <c r="H123" s="15">
        <f t="shared" si="273"/>
        <v>1.910828025477707</v>
      </c>
      <c r="I123" s="15">
        <f t="shared" si="273"/>
        <v>1.2738853503184715</v>
      </c>
      <c r="J123" s="15">
        <f t="shared" si="273"/>
        <v>0.63694267515923575</v>
      </c>
      <c r="K123" s="15">
        <f t="shared" si="273"/>
        <v>0.63694267515923575</v>
      </c>
      <c r="L123" s="15">
        <f t="shared" si="273"/>
        <v>0</v>
      </c>
      <c r="M123" s="15">
        <f t="shared" si="273"/>
        <v>3.1847133757961785</v>
      </c>
      <c r="N123" s="15">
        <f t="shared" si="273"/>
        <v>47.770700636942678</v>
      </c>
      <c r="O123" s="196">
        <f t="shared" si="266"/>
        <v>127432.37398373983</v>
      </c>
      <c r="P123" s="28">
        <f t="shared" si="266"/>
        <v>157</v>
      </c>
      <c r="Q123" s="15">
        <f t="shared" ref="Q123:AA123" si="274">IF($P123=0,0,Q258/$P123*100)</f>
        <v>9.5541401273885356</v>
      </c>
      <c r="R123" s="15">
        <f t="shared" si="274"/>
        <v>17.834394904458598</v>
      </c>
      <c r="S123" s="15">
        <f t="shared" si="274"/>
        <v>10.191082802547772</v>
      </c>
      <c r="T123" s="15">
        <f t="shared" si="274"/>
        <v>7.0063694267515926</v>
      </c>
      <c r="U123" s="15">
        <f t="shared" si="274"/>
        <v>2.547770700636943</v>
      </c>
      <c r="V123" s="15">
        <f t="shared" si="274"/>
        <v>1.2738853503184715</v>
      </c>
      <c r="W123" s="15">
        <f t="shared" si="274"/>
        <v>2.547770700636943</v>
      </c>
      <c r="X123" s="15">
        <f t="shared" si="274"/>
        <v>1.2738853503184715</v>
      </c>
      <c r="Y123" s="15">
        <f t="shared" si="274"/>
        <v>1.910828025477707</v>
      </c>
      <c r="Z123" s="15">
        <f t="shared" si="274"/>
        <v>1.910828025477707</v>
      </c>
      <c r="AA123" s="15">
        <f t="shared" si="274"/>
        <v>43.949044585987259</v>
      </c>
      <c r="AB123" s="196">
        <f t="shared" si="268"/>
        <v>55225.246212121208</v>
      </c>
    </row>
    <row r="124" spans="1:28" ht="15" customHeight="1" x14ac:dyDescent="0.15">
      <c r="A124" s="13"/>
      <c r="B124" s="14"/>
      <c r="C124" s="131" t="s">
        <v>462</v>
      </c>
      <c r="D124" s="28">
        <f t="shared" si="264"/>
        <v>91</v>
      </c>
      <c r="E124" s="15">
        <f t="shared" ref="E124:N124" si="275">IF($D124=0,0,E259/$D124*100)</f>
        <v>17.582417582417584</v>
      </c>
      <c r="F124" s="15">
        <f t="shared" si="275"/>
        <v>13.186813186813188</v>
      </c>
      <c r="G124" s="15">
        <f t="shared" si="275"/>
        <v>13.186813186813188</v>
      </c>
      <c r="H124" s="15">
        <f t="shared" si="275"/>
        <v>5.4945054945054945</v>
      </c>
      <c r="I124" s="15">
        <f t="shared" si="275"/>
        <v>1.098901098901099</v>
      </c>
      <c r="J124" s="15">
        <f t="shared" si="275"/>
        <v>0</v>
      </c>
      <c r="K124" s="15">
        <f t="shared" si="275"/>
        <v>2.197802197802198</v>
      </c>
      <c r="L124" s="15">
        <f t="shared" si="275"/>
        <v>1.098901098901099</v>
      </c>
      <c r="M124" s="15">
        <f t="shared" si="275"/>
        <v>3.296703296703297</v>
      </c>
      <c r="N124" s="15">
        <f t="shared" si="275"/>
        <v>42.857142857142854</v>
      </c>
      <c r="O124" s="196">
        <f t="shared" si="266"/>
        <v>132069.30769230769</v>
      </c>
      <c r="P124" s="28">
        <f t="shared" si="266"/>
        <v>91</v>
      </c>
      <c r="Q124" s="15">
        <f t="shared" ref="Q124:AA124" si="276">IF($P124=0,0,Q259/$P124*100)</f>
        <v>7.6923076923076925</v>
      </c>
      <c r="R124" s="15">
        <f t="shared" si="276"/>
        <v>16.483516483516482</v>
      </c>
      <c r="S124" s="15">
        <f t="shared" si="276"/>
        <v>15.384615384615385</v>
      </c>
      <c r="T124" s="15">
        <f t="shared" si="276"/>
        <v>7.6923076923076925</v>
      </c>
      <c r="U124" s="15">
        <f t="shared" si="276"/>
        <v>6.593406593406594</v>
      </c>
      <c r="V124" s="15">
        <f t="shared" si="276"/>
        <v>2.197802197802198</v>
      </c>
      <c r="W124" s="15">
        <f t="shared" si="276"/>
        <v>2.197802197802198</v>
      </c>
      <c r="X124" s="15">
        <f t="shared" si="276"/>
        <v>2.197802197802198</v>
      </c>
      <c r="Y124" s="15">
        <f t="shared" si="276"/>
        <v>1.098901098901099</v>
      </c>
      <c r="Z124" s="15">
        <f t="shared" si="276"/>
        <v>2.197802197802198</v>
      </c>
      <c r="AA124" s="15">
        <f t="shared" si="276"/>
        <v>36.263736263736263</v>
      </c>
      <c r="AB124" s="196">
        <f t="shared" si="268"/>
        <v>54501.724137931036</v>
      </c>
    </row>
    <row r="125" spans="1:28" ht="15" customHeight="1" x14ac:dyDescent="0.15">
      <c r="A125" s="13"/>
      <c r="B125" s="14"/>
      <c r="C125" s="131" t="s">
        <v>12</v>
      </c>
      <c r="D125" s="28">
        <f t="shared" si="264"/>
        <v>291</v>
      </c>
      <c r="E125" s="15">
        <f t="shared" ref="E125:N125" si="277">IF($D125=0,0,E260/$D125*100)</f>
        <v>20.274914089347078</v>
      </c>
      <c r="F125" s="15">
        <f t="shared" si="277"/>
        <v>11.340206185567011</v>
      </c>
      <c r="G125" s="15">
        <f t="shared" si="277"/>
        <v>8.5910652920962196</v>
      </c>
      <c r="H125" s="15">
        <f t="shared" si="277"/>
        <v>5.1546391752577314</v>
      </c>
      <c r="I125" s="15">
        <f t="shared" si="277"/>
        <v>2.0618556701030926</v>
      </c>
      <c r="J125" s="15">
        <f t="shared" si="277"/>
        <v>0.3436426116838488</v>
      </c>
      <c r="K125" s="15">
        <f t="shared" si="277"/>
        <v>0</v>
      </c>
      <c r="L125" s="15">
        <f t="shared" si="277"/>
        <v>0.3436426116838488</v>
      </c>
      <c r="M125" s="15">
        <f t="shared" si="277"/>
        <v>0.3436426116838488</v>
      </c>
      <c r="N125" s="15">
        <f t="shared" si="277"/>
        <v>51.546391752577314</v>
      </c>
      <c r="O125" s="196">
        <f t="shared" si="266"/>
        <v>112600.42553191489</v>
      </c>
      <c r="P125" s="28">
        <f t="shared" si="266"/>
        <v>291</v>
      </c>
      <c r="Q125" s="15">
        <f t="shared" ref="Q125:AA125" si="278">IF($P125=0,0,Q260/$P125*100)</f>
        <v>10.652920962199312</v>
      </c>
      <c r="R125" s="15">
        <f t="shared" si="278"/>
        <v>18.213058419243985</v>
      </c>
      <c r="S125" s="15">
        <f t="shared" si="278"/>
        <v>12.714776632302405</v>
      </c>
      <c r="T125" s="15">
        <f t="shared" si="278"/>
        <v>6.1855670103092786</v>
      </c>
      <c r="U125" s="15">
        <f t="shared" si="278"/>
        <v>4.4673539518900345</v>
      </c>
      <c r="V125" s="15">
        <f t="shared" si="278"/>
        <v>1.7182130584192441</v>
      </c>
      <c r="W125" s="15">
        <f t="shared" si="278"/>
        <v>0</v>
      </c>
      <c r="X125" s="15">
        <f t="shared" si="278"/>
        <v>0.3436426116838488</v>
      </c>
      <c r="Y125" s="15">
        <f t="shared" si="278"/>
        <v>0.6872852233676976</v>
      </c>
      <c r="Z125" s="15">
        <f t="shared" si="278"/>
        <v>0.3436426116838488</v>
      </c>
      <c r="AA125" s="15">
        <f t="shared" si="278"/>
        <v>44.673539518900348</v>
      </c>
      <c r="AB125" s="196">
        <f t="shared" si="268"/>
        <v>41962.670807453418</v>
      </c>
    </row>
    <row r="126" spans="1:28" ht="15" customHeight="1" x14ac:dyDescent="0.15">
      <c r="A126" s="13"/>
      <c r="B126" s="14"/>
      <c r="C126" s="129" t="s">
        <v>284</v>
      </c>
      <c r="D126" s="28">
        <f t="shared" si="264"/>
        <v>21</v>
      </c>
      <c r="E126" s="15">
        <f t="shared" ref="E126:N126" si="279">IF($D126=0,0,E261/$D126*100)</f>
        <v>19.047619047619047</v>
      </c>
      <c r="F126" s="15">
        <f t="shared" si="279"/>
        <v>4.7619047619047619</v>
      </c>
      <c r="G126" s="15">
        <f t="shared" si="279"/>
        <v>0</v>
      </c>
      <c r="H126" s="15">
        <f t="shared" si="279"/>
        <v>0</v>
      </c>
      <c r="I126" s="15">
        <f t="shared" si="279"/>
        <v>4.7619047619047619</v>
      </c>
      <c r="J126" s="15">
        <f t="shared" si="279"/>
        <v>0</v>
      </c>
      <c r="K126" s="15">
        <f t="shared" si="279"/>
        <v>4.7619047619047619</v>
      </c>
      <c r="L126" s="15">
        <f t="shared" si="279"/>
        <v>0</v>
      </c>
      <c r="M126" s="15">
        <f t="shared" si="279"/>
        <v>0</v>
      </c>
      <c r="N126" s="15">
        <f t="shared" si="279"/>
        <v>66.666666666666657</v>
      </c>
      <c r="O126" s="196">
        <f t="shared" si="266"/>
        <v>126028.57142857143</v>
      </c>
      <c r="P126" s="28">
        <f t="shared" si="266"/>
        <v>21</v>
      </c>
      <c r="Q126" s="15">
        <f t="shared" ref="Q126:AA126" si="280">IF($P126=0,0,Q261/$P126*100)</f>
        <v>14.285714285714285</v>
      </c>
      <c r="R126" s="15">
        <f t="shared" si="280"/>
        <v>4.7619047619047619</v>
      </c>
      <c r="S126" s="15">
        <f t="shared" si="280"/>
        <v>9.5238095238095237</v>
      </c>
      <c r="T126" s="15">
        <f t="shared" si="280"/>
        <v>0</v>
      </c>
      <c r="U126" s="15">
        <f t="shared" si="280"/>
        <v>9.5238095238095237</v>
      </c>
      <c r="V126" s="15">
        <f t="shared" si="280"/>
        <v>0</v>
      </c>
      <c r="W126" s="15">
        <f t="shared" si="280"/>
        <v>0</v>
      </c>
      <c r="X126" s="15">
        <f t="shared" si="280"/>
        <v>0</v>
      </c>
      <c r="Y126" s="15">
        <f t="shared" si="280"/>
        <v>0</v>
      </c>
      <c r="Z126" s="15">
        <f t="shared" si="280"/>
        <v>0</v>
      </c>
      <c r="AA126" s="15">
        <f t="shared" si="280"/>
        <v>61.904761904761905</v>
      </c>
      <c r="AB126" s="196">
        <f t="shared" si="268"/>
        <v>39125</v>
      </c>
    </row>
    <row r="127" spans="1:28" ht="15" customHeight="1" x14ac:dyDescent="0.15">
      <c r="A127" s="13"/>
      <c r="B127" s="281" t="s">
        <v>5</v>
      </c>
      <c r="C127" s="53" t="s">
        <v>90</v>
      </c>
      <c r="D127" s="8">
        <f t="shared" si="264"/>
        <v>994</v>
      </c>
      <c r="E127" s="8">
        <f t="shared" ref="E127:N127" si="281">E262</f>
        <v>49</v>
      </c>
      <c r="F127" s="8">
        <f t="shared" si="281"/>
        <v>78</v>
      </c>
      <c r="G127" s="8">
        <f t="shared" si="281"/>
        <v>125</v>
      </c>
      <c r="H127" s="8">
        <f t="shared" si="281"/>
        <v>103</v>
      </c>
      <c r="I127" s="8">
        <f t="shared" si="281"/>
        <v>68</v>
      </c>
      <c r="J127" s="8">
        <f t="shared" si="281"/>
        <v>45</v>
      </c>
      <c r="K127" s="8">
        <f t="shared" si="281"/>
        <v>33</v>
      </c>
      <c r="L127" s="8">
        <f t="shared" si="281"/>
        <v>6</v>
      </c>
      <c r="M127" s="8">
        <f t="shared" si="281"/>
        <v>10</v>
      </c>
      <c r="N127" s="8">
        <f t="shared" si="281"/>
        <v>477</v>
      </c>
      <c r="O127" s="198">
        <f t="shared" si="266"/>
        <v>152001.28970556631</v>
      </c>
      <c r="P127" s="8">
        <f t="shared" si="266"/>
        <v>994</v>
      </c>
      <c r="Q127" s="8">
        <f t="shared" ref="Q127:AA127" si="282">Q262</f>
        <v>15</v>
      </c>
      <c r="R127" s="8">
        <f t="shared" si="282"/>
        <v>64</v>
      </c>
      <c r="S127" s="8">
        <f t="shared" si="282"/>
        <v>130</v>
      </c>
      <c r="T127" s="8">
        <f t="shared" si="282"/>
        <v>135</v>
      </c>
      <c r="U127" s="8">
        <f t="shared" si="282"/>
        <v>98</v>
      </c>
      <c r="V127" s="8">
        <f t="shared" si="282"/>
        <v>49</v>
      </c>
      <c r="W127" s="8">
        <f t="shared" si="282"/>
        <v>42</v>
      </c>
      <c r="X127" s="8">
        <f t="shared" si="282"/>
        <v>26</v>
      </c>
      <c r="Y127" s="8">
        <f t="shared" si="282"/>
        <v>3</v>
      </c>
      <c r="Z127" s="8">
        <f t="shared" si="282"/>
        <v>10</v>
      </c>
      <c r="AA127" s="8">
        <f t="shared" si="282"/>
        <v>422</v>
      </c>
      <c r="AB127" s="198">
        <f t="shared" si="268"/>
        <v>63025.445415695416</v>
      </c>
    </row>
    <row r="128" spans="1:28" ht="15" customHeight="1" x14ac:dyDescent="0.15">
      <c r="A128" s="13"/>
      <c r="B128" s="282"/>
      <c r="C128" s="132"/>
      <c r="D128" s="38">
        <f>IF(SUM(E128:N128)&gt;100,"－",SUM(E128:N128))</f>
        <v>100</v>
      </c>
      <c r="E128" s="38">
        <f t="shared" ref="E128:N128" si="283">E262/$D127*100</f>
        <v>4.929577464788732</v>
      </c>
      <c r="F128" s="38">
        <f t="shared" si="283"/>
        <v>7.8470824949698192</v>
      </c>
      <c r="G128" s="38">
        <f t="shared" si="283"/>
        <v>12.575452716297786</v>
      </c>
      <c r="H128" s="38">
        <f t="shared" si="283"/>
        <v>10.362173038229376</v>
      </c>
      <c r="I128" s="38">
        <f t="shared" si="283"/>
        <v>6.8410462776659964</v>
      </c>
      <c r="J128" s="38">
        <f t="shared" si="283"/>
        <v>4.5271629778672029</v>
      </c>
      <c r="K128" s="38">
        <f t="shared" si="283"/>
        <v>3.3199195171026159</v>
      </c>
      <c r="L128" s="38">
        <f t="shared" si="283"/>
        <v>0.60362173038229372</v>
      </c>
      <c r="M128" s="38">
        <f t="shared" si="283"/>
        <v>1.0060362173038229</v>
      </c>
      <c r="N128" s="38">
        <f t="shared" si="283"/>
        <v>47.987927565392354</v>
      </c>
      <c r="O128" s="197" t="s">
        <v>91</v>
      </c>
      <c r="P128" s="38">
        <f>IF(SUM(Q128:AA128)&gt;100,"－",SUM(Q128:AA128))</f>
        <v>100</v>
      </c>
      <c r="Q128" s="38">
        <f t="shared" ref="Q128:AA128" si="284">Q262/$P127*100</f>
        <v>1.5090543259557343</v>
      </c>
      <c r="R128" s="38">
        <f t="shared" si="284"/>
        <v>6.4386317907444672</v>
      </c>
      <c r="S128" s="38">
        <f t="shared" si="284"/>
        <v>13.078470824949697</v>
      </c>
      <c r="T128" s="38">
        <f t="shared" si="284"/>
        <v>13.58148893360161</v>
      </c>
      <c r="U128" s="38">
        <f t="shared" si="284"/>
        <v>9.8591549295774641</v>
      </c>
      <c r="V128" s="38">
        <f t="shared" si="284"/>
        <v>4.929577464788732</v>
      </c>
      <c r="W128" s="38">
        <f t="shared" si="284"/>
        <v>4.225352112676056</v>
      </c>
      <c r="X128" s="38">
        <f t="shared" si="284"/>
        <v>2.6156941649899399</v>
      </c>
      <c r="Y128" s="38">
        <f t="shared" si="284"/>
        <v>0.30181086519114686</v>
      </c>
      <c r="Z128" s="38">
        <f t="shared" si="284"/>
        <v>1.0060362173038229</v>
      </c>
      <c r="AA128" s="38">
        <f t="shared" si="284"/>
        <v>42.454728370221332</v>
      </c>
      <c r="AB128" s="197" t="s">
        <v>91</v>
      </c>
    </row>
    <row r="129" spans="1:28" ht="15" customHeight="1" x14ac:dyDescent="0.15">
      <c r="A129" s="13"/>
      <c r="B129" s="282"/>
      <c r="C129" s="131" t="s">
        <v>466</v>
      </c>
      <c r="D129" s="28">
        <f t="shared" ref="D129:D135" si="285">D264</f>
        <v>124</v>
      </c>
      <c r="E129" s="15">
        <f t="shared" ref="E129:N129" si="286">IF($D129=0,0,E264/$D129*100)</f>
        <v>5.6451612903225801</v>
      </c>
      <c r="F129" s="15">
        <f t="shared" si="286"/>
        <v>3.225806451612903</v>
      </c>
      <c r="G129" s="15">
        <f t="shared" si="286"/>
        <v>10.483870967741936</v>
      </c>
      <c r="H129" s="15">
        <f t="shared" si="286"/>
        <v>12.096774193548388</v>
      </c>
      <c r="I129" s="15">
        <f t="shared" si="286"/>
        <v>4.032258064516129</v>
      </c>
      <c r="J129" s="15">
        <f t="shared" si="286"/>
        <v>4.838709677419355</v>
      </c>
      <c r="K129" s="15">
        <f t="shared" si="286"/>
        <v>6.4516129032258061</v>
      </c>
      <c r="L129" s="15">
        <f t="shared" si="286"/>
        <v>0</v>
      </c>
      <c r="M129" s="15">
        <f t="shared" si="286"/>
        <v>4.032258064516129</v>
      </c>
      <c r="N129" s="15">
        <f t="shared" si="286"/>
        <v>49.193548387096776</v>
      </c>
      <c r="O129" s="196">
        <f t="shared" ref="O129:P135" si="287">O264</f>
        <v>190095.50793650793</v>
      </c>
      <c r="P129" s="28">
        <f t="shared" si="287"/>
        <v>124</v>
      </c>
      <c r="Q129" s="15">
        <f t="shared" ref="Q129:AA129" si="288">IF($P129=0,0,Q264/$P129*100)</f>
        <v>4.032258064516129</v>
      </c>
      <c r="R129" s="15">
        <f t="shared" si="288"/>
        <v>5.6451612903225801</v>
      </c>
      <c r="S129" s="15">
        <f t="shared" si="288"/>
        <v>5.6451612903225801</v>
      </c>
      <c r="T129" s="15">
        <f t="shared" si="288"/>
        <v>12.903225806451612</v>
      </c>
      <c r="U129" s="15">
        <f t="shared" si="288"/>
        <v>9.67741935483871</v>
      </c>
      <c r="V129" s="15">
        <f t="shared" si="288"/>
        <v>6.4516129032258061</v>
      </c>
      <c r="W129" s="15">
        <f t="shared" si="288"/>
        <v>7.2580645161290329</v>
      </c>
      <c r="X129" s="15">
        <f t="shared" si="288"/>
        <v>4.838709677419355</v>
      </c>
      <c r="Y129" s="15">
        <f t="shared" si="288"/>
        <v>0</v>
      </c>
      <c r="Z129" s="15">
        <f t="shared" si="288"/>
        <v>4.032258064516129</v>
      </c>
      <c r="AA129" s="15">
        <f t="shared" si="288"/>
        <v>39.516129032258064</v>
      </c>
      <c r="AB129" s="196">
        <f t="shared" ref="AB129:AB135" si="289">AB264</f>
        <v>87832.693333333329</v>
      </c>
    </row>
    <row r="130" spans="1:28" ht="15" customHeight="1" x14ac:dyDescent="0.15">
      <c r="A130" s="13"/>
      <c r="B130" s="282"/>
      <c r="C130" s="131" t="s">
        <v>465</v>
      </c>
      <c r="D130" s="28">
        <f t="shared" si="285"/>
        <v>81</v>
      </c>
      <c r="E130" s="15">
        <f t="shared" ref="E130:N130" si="290">IF($D130=0,0,E265/$D130*100)</f>
        <v>2.4691358024691357</v>
      </c>
      <c r="F130" s="15">
        <f t="shared" si="290"/>
        <v>6.1728395061728394</v>
      </c>
      <c r="G130" s="15">
        <f t="shared" si="290"/>
        <v>16.049382716049383</v>
      </c>
      <c r="H130" s="15">
        <f t="shared" si="290"/>
        <v>9.8765432098765427</v>
      </c>
      <c r="I130" s="15">
        <f t="shared" si="290"/>
        <v>17.283950617283949</v>
      </c>
      <c r="J130" s="15">
        <f t="shared" si="290"/>
        <v>4.9382716049382713</v>
      </c>
      <c r="K130" s="15">
        <f t="shared" si="290"/>
        <v>7.4074074074074066</v>
      </c>
      <c r="L130" s="15">
        <f t="shared" si="290"/>
        <v>0</v>
      </c>
      <c r="M130" s="15">
        <f t="shared" si="290"/>
        <v>1.2345679012345678</v>
      </c>
      <c r="N130" s="15">
        <f t="shared" si="290"/>
        <v>34.567901234567898</v>
      </c>
      <c r="O130" s="196">
        <f t="shared" si="287"/>
        <v>159390.03773584907</v>
      </c>
      <c r="P130" s="28">
        <f t="shared" si="287"/>
        <v>81</v>
      </c>
      <c r="Q130" s="15">
        <f t="shared" ref="Q130:AA130" si="291">IF($P130=0,0,Q265/$P130*100)</f>
        <v>0</v>
      </c>
      <c r="R130" s="15">
        <f t="shared" si="291"/>
        <v>3.7037037037037033</v>
      </c>
      <c r="S130" s="15">
        <f t="shared" si="291"/>
        <v>12.345679012345679</v>
      </c>
      <c r="T130" s="15">
        <f t="shared" si="291"/>
        <v>16.049382716049383</v>
      </c>
      <c r="U130" s="15">
        <f t="shared" si="291"/>
        <v>11.111111111111111</v>
      </c>
      <c r="V130" s="15">
        <f t="shared" si="291"/>
        <v>9.8765432098765427</v>
      </c>
      <c r="W130" s="15">
        <f t="shared" si="291"/>
        <v>8.6419753086419746</v>
      </c>
      <c r="X130" s="15">
        <f t="shared" si="291"/>
        <v>4.9382716049382713</v>
      </c>
      <c r="Y130" s="15">
        <f t="shared" si="291"/>
        <v>0</v>
      </c>
      <c r="Z130" s="15">
        <f t="shared" si="291"/>
        <v>1.2345679012345678</v>
      </c>
      <c r="AA130" s="15">
        <f t="shared" si="291"/>
        <v>32.098765432098766</v>
      </c>
      <c r="AB130" s="196">
        <f t="shared" si="289"/>
        <v>66605.909090909088</v>
      </c>
    </row>
    <row r="131" spans="1:28" ht="15" customHeight="1" x14ac:dyDescent="0.15">
      <c r="A131" s="13"/>
      <c r="B131" s="282"/>
      <c r="C131" s="131" t="s">
        <v>464</v>
      </c>
      <c r="D131" s="28">
        <f t="shared" si="285"/>
        <v>188</v>
      </c>
      <c r="E131" s="15">
        <f t="shared" ref="E131:N131" si="292">IF($D131=0,0,E266/$D131*100)</f>
        <v>3.1914893617021276</v>
      </c>
      <c r="F131" s="15">
        <f t="shared" si="292"/>
        <v>7.4468085106382977</v>
      </c>
      <c r="G131" s="15">
        <f t="shared" si="292"/>
        <v>10.638297872340425</v>
      </c>
      <c r="H131" s="15">
        <f t="shared" si="292"/>
        <v>12.23404255319149</v>
      </c>
      <c r="I131" s="15">
        <f t="shared" si="292"/>
        <v>9.0425531914893629</v>
      </c>
      <c r="J131" s="15">
        <f t="shared" si="292"/>
        <v>6.9148936170212769</v>
      </c>
      <c r="K131" s="15">
        <f t="shared" si="292"/>
        <v>4.2553191489361701</v>
      </c>
      <c r="L131" s="15">
        <f t="shared" si="292"/>
        <v>1.0638297872340425</v>
      </c>
      <c r="M131" s="15">
        <f t="shared" si="292"/>
        <v>1.0638297872340425</v>
      </c>
      <c r="N131" s="15">
        <f t="shared" si="292"/>
        <v>44.148936170212764</v>
      </c>
      <c r="O131" s="196">
        <f t="shared" si="287"/>
        <v>155482.48571428572</v>
      </c>
      <c r="P131" s="28">
        <f t="shared" si="287"/>
        <v>188</v>
      </c>
      <c r="Q131" s="15">
        <f t="shared" ref="Q131:AA131" si="293">IF($P131=0,0,Q266/$P131*100)</f>
        <v>1.5957446808510638</v>
      </c>
      <c r="R131" s="15">
        <f t="shared" si="293"/>
        <v>3.7234042553191489</v>
      </c>
      <c r="S131" s="15">
        <f t="shared" si="293"/>
        <v>11.702127659574469</v>
      </c>
      <c r="T131" s="15">
        <f t="shared" si="293"/>
        <v>14.893617021276595</v>
      </c>
      <c r="U131" s="15">
        <f t="shared" si="293"/>
        <v>9.0425531914893629</v>
      </c>
      <c r="V131" s="15">
        <f t="shared" si="293"/>
        <v>7.9787234042553195</v>
      </c>
      <c r="W131" s="15">
        <f t="shared" si="293"/>
        <v>5.3191489361702127</v>
      </c>
      <c r="X131" s="15">
        <f t="shared" si="293"/>
        <v>3.1914893617021276</v>
      </c>
      <c r="Y131" s="15">
        <f t="shared" si="293"/>
        <v>0.53191489361702127</v>
      </c>
      <c r="Z131" s="15">
        <f t="shared" si="293"/>
        <v>1.0638297872340425</v>
      </c>
      <c r="AA131" s="15">
        <f t="shared" si="293"/>
        <v>40.957446808510639</v>
      </c>
      <c r="AB131" s="196">
        <f t="shared" si="289"/>
        <v>64459.909909909911</v>
      </c>
    </row>
    <row r="132" spans="1:28" ht="15" customHeight="1" x14ac:dyDescent="0.15">
      <c r="A132" s="13"/>
      <c r="B132" s="128"/>
      <c r="C132" s="131" t="s">
        <v>463</v>
      </c>
      <c r="D132" s="28">
        <f t="shared" si="285"/>
        <v>187</v>
      </c>
      <c r="E132" s="15">
        <f t="shared" ref="E132:N132" si="294">IF($D132=0,0,E267/$D132*100)</f>
        <v>6.4171122994652414</v>
      </c>
      <c r="F132" s="15">
        <f t="shared" si="294"/>
        <v>8.5561497326203195</v>
      </c>
      <c r="G132" s="15">
        <f t="shared" si="294"/>
        <v>15.508021390374333</v>
      </c>
      <c r="H132" s="15">
        <f t="shared" si="294"/>
        <v>9.6256684491978604</v>
      </c>
      <c r="I132" s="15">
        <f t="shared" si="294"/>
        <v>5.3475935828877006</v>
      </c>
      <c r="J132" s="15">
        <f t="shared" si="294"/>
        <v>6.4171122994652414</v>
      </c>
      <c r="K132" s="15">
        <f t="shared" si="294"/>
        <v>1.6042780748663104</v>
      </c>
      <c r="L132" s="15">
        <f t="shared" si="294"/>
        <v>1.6042780748663104</v>
      </c>
      <c r="M132" s="15">
        <f t="shared" si="294"/>
        <v>1.0695187165775399</v>
      </c>
      <c r="N132" s="15">
        <f t="shared" si="294"/>
        <v>43.850267379679138</v>
      </c>
      <c r="O132" s="196">
        <f t="shared" si="287"/>
        <v>150131.41693121693</v>
      </c>
      <c r="P132" s="28">
        <f t="shared" si="287"/>
        <v>187</v>
      </c>
      <c r="Q132" s="15">
        <f t="shared" ref="Q132:AA132" si="295">IF($P132=0,0,Q267/$P132*100)</f>
        <v>0.53475935828876997</v>
      </c>
      <c r="R132" s="15">
        <f t="shared" si="295"/>
        <v>9.0909090909090917</v>
      </c>
      <c r="S132" s="15">
        <f t="shared" si="295"/>
        <v>13.903743315508022</v>
      </c>
      <c r="T132" s="15">
        <f t="shared" si="295"/>
        <v>16.042780748663102</v>
      </c>
      <c r="U132" s="15">
        <f t="shared" si="295"/>
        <v>10.160427807486631</v>
      </c>
      <c r="V132" s="15">
        <f t="shared" si="295"/>
        <v>4.8128342245989302</v>
      </c>
      <c r="W132" s="15">
        <f t="shared" si="295"/>
        <v>2.1390374331550799</v>
      </c>
      <c r="X132" s="15">
        <f t="shared" si="295"/>
        <v>3.2085561497326207</v>
      </c>
      <c r="Y132" s="15">
        <f t="shared" si="295"/>
        <v>0</v>
      </c>
      <c r="Z132" s="15">
        <f t="shared" si="295"/>
        <v>1.0695187165775399</v>
      </c>
      <c r="AA132" s="15">
        <f t="shared" si="295"/>
        <v>39.037433155080215</v>
      </c>
      <c r="AB132" s="196">
        <f t="shared" si="289"/>
        <v>61799.366471734895</v>
      </c>
    </row>
    <row r="133" spans="1:28" ht="15" customHeight="1" x14ac:dyDescent="0.15">
      <c r="A133" s="13"/>
      <c r="B133" s="128"/>
      <c r="C133" s="131" t="s">
        <v>462</v>
      </c>
      <c r="D133" s="28">
        <f t="shared" si="285"/>
        <v>130</v>
      </c>
      <c r="E133" s="15">
        <f t="shared" ref="E133:N133" si="296">IF($D133=0,0,E268/$D133*100)</f>
        <v>3.0769230769230771</v>
      </c>
      <c r="F133" s="15">
        <f t="shared" si="296"/>
        <v>7.6923076923076925</v>
      </c>
      <c r="G133" s="15">
        <f t="shared" si="296"/>
        <v>11.538461538461538</v>
      </c>
      <c r="H133" s="15">
        <f t="shared" si="296"/>
        <v>10.76923076923077</v>
      </c>
      <c r="I133" s="15">
        <f t="shared" si="296"/>
        <v>7.6923076923076925</v>
      </c>
      <c r="J133" s="15">
        <f t="shared" si="296"/>
        <v>5.384615384615385</v>
      </c>
      <c r="K133" s="15">
        <f t="shared" si="296"/>
        <v>3.8461538461538463</v>
      </c>
      <c r="L133" s="15">
        <f t="shared" si="296"/>
        <v>0</v>
      </c>
      <c r="M133" s="15">
        <f t="shared" si="296"/>
        <v>0</v>
      </c>
      <c r="N133" s="15">
        <f t="shared" si="296"/>
        <v>50</v>
      </c>
      <c r="O133" s="196">
        <f t="shared" si="287"/>
        <v>146782.87692307692</v>
      </c>
      <c r="P133" s="28">
        <f t="shared" si="287"/>
        <v>130</v>
      </c>
      <c r="Q133" s="15">
        <f t="shared" ref="Q133:AA133" si="297">IF($P133=0,0,Q268/$P133*100)</f>
        <v>0</v>
      </c>
      <c r="R133" s="15">
        <f t="shared" si="297"/>
        <v>5.384615384615385</v>
      </c>
      <c r="S133" s="15">
        <f t="shared" si="297"/>
        <v>16.153846153846153</v>
      </c>
      <c r="T133" s="15">
        <f t="shared" si="297"/>
        <v>10</v>
      </c>
      <c r="U133" s="15">
        <f t="shared" si="297"/>
        <v>10</v>
      </c>
      <c r="V133" s="15">
        <f t="shared" si="297"/>
        <v>3.8461538461538463</v>
      </c>
      <c r="W133" s="15">
        <f t="shared" si="297"/>
        <v>5.384615384615385</v>
      </c>
      <c r="X133" s="15">
        <f t="shared" si="297"/>
        <v>2.3076923076923079</v>
      </c>
      <c r="Y133" s="15">
        <f t="shared" si="297"/>
        <v>0</v>
      </c>
      <c r="Z133" s="15">
        <f t="shared" si="297"/>
        <v>0</v>
      </c>
      <c r="AA133" s="15">
        <f t="shared" si="297"/>
        <v>46.92307692307692</v>
      </c>
      <c r="AB133" s="196">
        <f t="shared" si="289"/>
        <v>57652.17391304348</v>
      </c>
    </row>
    <row r="134" spans="1:28" ht="15" customHeight="1" x14ac:dyDescent="0.15">
      <c r="A134" s="13"/>
      <c r="B134" s="128"/>
      <c r="C134" s="131" t="s">
        <v>12</v>
      </c>
      <c r="D134" s="28">
        <f t="shared" si="285"/>
        <v>243</v>
      </c>
      <c r="E134" s="15">
        <f t="shared" ref="E134:N134" si="298">IF($D134=0,0,E269/$D134*100)</f>
        <v>7.4074074074074066</v>
      </c>
      <c r="F134" s="15">
        <f t="shared" si="298"/>
        <v>11.111111111111111</v>
      </c>
      <c r="G134" s="15">
        <f t="shared" si="298"/>
        <v>12.345679012345679</v>
      </c>
      <c r="H134" s="15">
        <f t="shared" si="298"/>
        <v>9.0534979423868318</v>
      </c>
      <c r="I134" s="15">
        <f t="shared" si="298"/>
        <v>4.1152263374485596</v>
      </c>
      <c r="J134" s="15">
        <f t="shared" si="298"/>
        <v>0.82304526748971196</v>
      </c>
      <c r="K134" s="15">
        <f t="shared" si="298"/>
        <v>1.2345679012345678</v>
      </c>
      <c r="L134" s="15">
        <f t="shared" si="298"/>
        <v>0</v>
      </c>
      <c r="M134" s="15">
        <f t="shared" si="298"/>
        <v>0</v>
      </c>
      <c r="N134" s="15">
        <f t="shared" si="298"/>
        <v>53.909465020576128</v>
      </c>
      <c r="O134" s="196">
        <f t="shared" si="287"/>
        <v>128537.5625</v>
      </c>
      <c r="P134" s="28">
        <f t="shared" si="287"/>
        <v>243</v>
      </c>
      <c r="Q134" s="15">
        <f t="shared" ref="Q134:AA134" si="299">IF($P134=0,0,Q269/$P134*100)</f>
        <v>2.4691358024691357</v>
      </c>
      <c r="R134" s="15">
        <f t="shared" si="299"/>
        <v>8.6419753086419746</v>
      </c>
      <c r="S134" s="15">
        <f t="shared" si="299"/>
        <v>16.460905349794238</v>
      </c>
      <c r="T134" s="15">
        <f t="shared" si="299"/>
        <v>13.580246913580247</v>
      </c>
      <c r="U134" s="15">
        <f t="shared" si="299"/>
        <v>9.4650205761316872</v>
      </c>
      <c r="V134" s="15">
        <f t="shared" si="299"/>
        <v>1.2345679012345678</v>
      </c>
      <c r="W134" s="15">
        <f t="shared" si="299"/>
        <v>1.2345679012345678</v>
      </c>
      <c r="X134" s="15">
        <f t="shared" si="299"/>
        <v>0</v>
      </c>
      <c r="Y134" s="15">
        <f t="shared" si="299"/>
        <v>0</v>
      </c>
      <c r="Z134" s="15">
        <f t="shared" si="299"/>
        <v>0</v>
      </c>
      <c r="AA134" s="15">
        <f t="shared" si="299"/>
        <v>46.913580246913575</v>
      </c>
      <c r="AB134" s="196">
        <f t="shared" si="289"/>
        <v>48398.449612403099</v>
      </c>
    </row>
    <row r="135" spans="1:28" ht="15" customHeight="1" x14ac:dyDescent="0.15">
      <c r="A135" s="130"/>
      <c r="B135" s="77"/>
      <c r="C135" s="129" t="s">
        <v>284</v>
      </c>
      <c r="D135" s="29">
        <f t="shared" si="285"/>
        <v>41</v>
      </c>
      <c r="E135" s="9">
        <f t="shared" ref="E135:N135" si="300">IF($D135=0,0,E270/$D135*100)</f>
        <v>0</v>
      </c>
      <c r="F135" s="9">
        <f t="shared" si="300"/>
        <v>4.8780487804878048</v>
      </c>
      <c r="G135" s="9">
        <f t="shared" si="300"/>
        <v>12.195121951219512</v>
      </c>
      <c r="H135" s="9">
        <f t="shared" si="300"/>
        <v>7.3170731707317067</v>
      </c>
      <c r="I135" s="9">
        <f t="shared" si="300"/>
        <v>4.8780487804878048</v>
      </c>
      <c r="J135" s="9">
        <f t="shared" si="300"/>
        <v>2.4390243902439024</v>
      </c>
      <c r="K135" s="9">
        <f t="shared" si="300"/>
        <v>0</v>
      </c>
      <c r="L135" s="9">
        <f t="shared" si="300"/>
        <v>2.4390243902439024</v>
      </c>
      <c r="M135" s="9">
        <f t="shared" si="300"/>
        <v>0</v>
      </c>
      <c r="N135" s="9">
        <f t="shared" si="300"/>
        <v>65.853658536585371</v>
      </c>
      <c r="O135" s="195">
        <f t="shared" si="287"/>
        <v>152458.85714285713</v>
      </c>
      <c r="P135" s="29">
        <f t="shared" si="287"/>
        <v>41</v>
      </c>
      <c r="Q135" s="9">
        <f t="shared" ref="Q135:AA135" si="301">IF($P135=0,0,Q270/$P135*100)</f>
        <v>0</v>
      </c>
      <c r="R135" s="9">
        <f t="shared" si="301"/>
        <v>4.8780487804878048</v>
      </c>
      <c r="S135" s="9">
        <f t="shared" si="301"/>
        <v>9.7560975609756095</v>
      </c>
      <c r="T135" s="9">
        <f t="shared" si="301"/>
        <v>4.8780487804878048</v>
      </c>
      <c r="U135" s="9">
        <f t="shared" si="301"/>
        <v>12.195121951219512</v>
      </c>
      <c r="V135" s="9">
        <f t="shared" si="301"/>
        <v>2.4390243902439024</v>
      </c>
      <c r="W135" s="9">
        <f t="shared" si="301"/>
        <v>4.8780487804878048</v>
      </c>
      <c r="X135" s="9">
        <f t="shared" si="301"/>
        <v>2.4390243902439024</v>
      </c>
      <c r="Y135" s="9">
        <f t="shared" si="301"/>
        <v>4.8780487804878048</v>
      </c>
      <c r="Z135" s="9">
        <f t="shared" si="301"/>
        <v>0</v>
      </c>
      <c r="AA135" s="9">
        <f t="shared" si="301"/>
        <v>53.658536585365859</v>
      </c>
      <c r="AB135" s="195">
        <f t="shared" si="289"/>
        <v>72536.84210526316</v>
      </c>
    </row>
    <row r="139" spans="1:28" ht="15" customHeight="1" x14ac:dyDescent="0.15">
      <c r="A139" s="10" t="s">
        <v>374</v>
      </c>
      <c r="B139" s="24" t="s">
        <v>7</v>
      </c>
      <c r="C139" s="53" t="s">
        <v>90</v>
      </c>
      <c r="D139" s="17">
        <v>1238</v>
      </c>
      <c r="E139" s="17">
        <v>19</v>
      </c>
      <c r="F139" s="17">
        <v>35</v>
      </c>
      <c r="G139" s="17">
        <v>55</v>
      </c>
      <c r="H139" s="17">
        <v>69</v>
      </c>
      <c r="I139" s="17">
        <v>66</v>
      </c>
      <c r="J139" s="17">
        <v>57</v>
      </c>
      <c r="K139" s="17">
        <v>85</v>
      </c>
      <c r="L139" s="17">
        <v>119</v>
      </c>
      <c r="M139" s="17">
        <v>271</v>
      </c>
      <c r="N139" s="17">
        <v>462</v>
      </c>
      <c r="O139" s="17">
        <v>280838.20772896917</v>
      </c>
      <c r="P139" s="17">
        <v>1238</v>
      </c>
      <c r="Q139" s="17">
        <v>19</v>
      </c>
      <c r="R139" s="17">
        <v>33</v>
      </c>
      <c r="S139" s="17">
        <v>56</v>
      </c>
      <c r="T139" s="17">
        <v>72</v>
      </c>
      <c r="U139" s="17">
        <v>81</v>
      </c>
      <c r="V139" s="17">
        <v>66</v>
      </c>
      <c r="W139" s="17">
        <v>80</v>
      </c>
      <c r="X139" s="17">
        <v>184</v>
      </c>
      <c r="Y139" s="17">
        <v>93</v>
      </c>
      <c r="Z139" s="17">
        <v>159</v>
      </c>
      <c r="AA139" s="17">
        <v>395</v>
      </c>
      <c r="AB139" s="17">
        <v>139686.753637096</v>
      </c>
    </row>
    <row r="140" spans="1:28" ht="15" customHeight="1" x14ac:dyDescent="0.15">
      <c r="A140" s="13"/>
      <c r="B140" s="25" t="s">
        <v>8</v>
      </c>
      <c r="C140" s="132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</row>
    <row r="141" spans="1:28" ht="15" customHeight="1" x14ac:dyDescent="0.15">
      <c r="A141" s="13"/>
      <c r="B141" s="25" t="s">
        <v>9</v>
      </c>
      <c r="C141" s="131" t="s">
        <v>373</v>
      </c>
      <c r="D141" s="17">
        <v>571</v>
      </c>
      <c r="E141" s="17">
        <v>2</v>
      </c>
      <c r="F141" s="17">
        <v>0</v>
      </c>
      <c r="G141" s="17">
        <v>5</v>
      </c>
      <c r="H141" s="17">
        <v>7</v>
      </c>
      <c r="I141" s="17">
        <v>11</v>
      </c>
      <c r="J141" s="17">
        <v>17</v>
      </c>
      <c r="K141" s="17">
        <v>39</v>
      </c>
      <c r="L141" s="17">
        <v>85</v>
      </c>
      <c r="M141" s="17">
        <v>230</v>
      </c>
      <c r="N141" s="17">
        <v>175</v>
      </c>
      <c r="O141" s="17">
        <v>365124.78624739451</v>
      </c>
      <c r="P141" s="17">
        <v>571</v>
      </c>
      <c r="Q141" s="17">
        <v>2</v>
      </c>
      <c r="R141" s="17">
        <v>3</v>
      </c>
      <c r="S141" s="17">
        <v>4</v>
      </c>
      <c r="T141" s="17">
        <v>10</v>
      </c>
      <c r="U141" s="17">
        <v>11</v>
      </c>
      <c r="V141" s="17">
        <v>14</v>
      </c>
      <c r="W141" s="17">
        <v>31</v>
      </c>
      <c r="X141" s="17">
        <v>122</v>
      </c>
      <c r="Y141" s="17">
        <v>76</v>
      </c>
      <c r="Z141" s="17">
        <v>138</v>
      </c>
      <c r="AA141" s="17">
        <v>160</v>
      </c>
      <c r="AB141" s="17">
        <v>200112.83452284397</v>
      </c>
    </row>
    <row r="142" spans="1:28" ht="15" customHeight="1" x14ac:dyDescent="0.15">
      <c r="A142" s="13"/>
      <c r="B142" s="25" t="s">
        <v>10</v>
      </c>
      <c r="C142" s="131" t="s">
        <v>372</v>
      </c>
      <c r="D142" s="17">
        <v>77</v>
      </c>
      <c r="E142" s="17">
        <v>1</v>
      </c>
      <c r="F142" s="17">
        <v>1</v>
      </c>
      <c r="G142" s="17">
        <v>1</v>
      </c>
      <c r="H142" s="17">
        <v>7</v>
      </c>
      <c r="I142" s="17">
        <v>7</v>
      </c>
      <c r="J142" s="17">
        <v>7</v>
      </c>
      <c r="K142" s="17">
        <v>6</v>
      </c>
      <c r="L142" s="17">
        <v>4</v>
      </c>
      <c r="M142" s="17">
        <v>5</v>
      </c>
      <c r="N142" s="17">
        <v>38</v>
      </c>
      <c r="O142" s="17">
        <v>204099.65242165243</v>
      </c>
      <c r="P142" s="17">
        <v>77</v>
      </c>
      <c r="Q142" s="17">
        <v>0</v>
      </c>
      <c r="R142" s="17">
        <v>2</v>
      </c>
      <c r="S142" s="17">
        <v>1</v>
      </c>
      <c r="T142" s="17">
        <v>3</v>
      </c>
      <c r="U142" s="17">
        <v>9</v>
      </c>
      <c r="V142" s="17">
        <v>9</v>
      </c>
      <c r="W142" s="17">
        <v>7</v>
      </c>
      <c r="X142" s="17">
        <v>8</v>
      </c>
      <c r="Y142" s="17">
        <v>3</v>
      </c>
      <c r="Z142" s="17">
        <v>1</v>
      </c>
      <c r="AA142" s="17">
        <v>34</v>
      </c>
      <c r="AB142" s="17">
        <v>86776.870801033598</v>
      </c>
    </row>
    <row r="143" spans="1:28" ht="15" customHeight="1" x14ac:dyDescent="0.15">
      <c r="A143" s="13"/>
      <c r="B143" s="25"/>
      <c r="C143" s="131" t="s">
        <v>371</v>
      </c>
      <c r="D143" s="17">
        <v>135</v>
      </c>
      <c r="E143" s="17">
        <v>0</v>
      </c>
      <c r="F143" s="17">
        <v>0</v>
      </c>
      <c r="G143" s="17">
        <v>4</v>
      </c>
      <c r="H143" s="17">
        <v>11</v>
      </c>
      <c r="I143" s="17">
        <v>3</v>
      </c>
      <c r="J143" s="17">
        <v>9</v>
      </c>
      <c r="K143" s="17">
        <v>13</v>
      </c>
      <c r="L143" s="17">
        <v>20</v>
      </c>
      <c r="M143" s="17">
        <v>18</v>
      </c>
      <c r="N143" s="17">
        <v>57</v>
      </c>
      <c r="O143" s="17">
        <v>256520.81216931218</v>
      </c>
      <c r="P143" s="17">
        <v>135</v>
      </c>
      <c r="Q143" s="17">
        <v>0</v>
      </c>
      <c r="R143" s="17">
        <v>1</v>
      </c>
      <c r="S143" s="17">
        <v>0</v>
      </c>
      <c r="T143" s="17">
        <v>3</v>
      </c>
      <c r="U143" s="17">
        <v>10</v>
      </c>
      <c r="V143" s="17">
        <v>12</v>
      </c>
      <c r="W143" s="17">
        <v>15</v>
      </c>
      <c r="X143" s="17">
        <v>26</v>
      </c>
      <c r="Y143" s="17">
        <v>9</v>
      </c>
      <c r="Z143" s="17">
        <v>11</v>
      </c>
      <c r="AA143" s="17">
        <v>48</v>
      </c>
      <c r="AB143" s="17">
        <v>119434.0231709542</v>
      </c>
    </row>
    <row r="144" spans="1:28" ht="15" customHeight="1" x14ac:dyDescent="0.15">
      <c r="A144" s="13"/>
      <c r="B144" s="25"/>
      <c r="C144" s="131" t="s">
        <v>370</v>
      </c>
      <c r="D144" s="17">
        <v>783</v>
      </c>
      <c r="E144" s="17">
        <v>3</v>
      </c>
      <c r="F144" s="17">
        <v>1</v>
      </c>
      <c r="G144" s="17">
        <v>10</v>
      </c>
      <c r="H144" s="17">
        <v>25</v>
      </c>
      <c r="I144" s="17">
        <v>21</v>
      </c>
      <c r="J144" s="17">
        <v>33</v>
      </c>
      <c r="K144" s="17">
        <v>58</v>
      </c>
      <c r="L144" s="17">
        <v>109</v>
      </c>
      <c r="M144" s="17">
        <v>253</v>
      </c>
      <c r="N144" s="17">
        <v>270</v>
      </c>
      <c r="O144" s="17">
        <v>336370.2244592965</v>
      </c>
      <c r="P144" s="17">
        <v>783</v>
      </c>
      <c r="Q144" s="17">
        <v>2</v>
      </c>
      <c r="R144" s="17">
        <v>6</v>
      </c>
      <c r="S144" s="17">
        <v>5</v>
      </c>
      <c r="T144" s="17">
        <v>16</v>
      </c>
      <c r="U144" s="17">
        <v>30</v>
      </c>
      <c r="V144" s="17">
        <v>35</v>
      </c>
      <c r="W144" s="17">
        <v>53</v>
      </c>
      <c r="X144" s="17">
        <v>156</v>
      </c>
      <c r="Y144" s="17">
        <v>88</v>
      </c>
      <c r="Z144" s="17">
        <v>150</v>
      </c>
      <c r="AA144" s="17">
        <v>242</v>
      </c>
      <c r="AB144" s="17">
        <v>178130.38900038131</v>
      </c>
    </row>
    <row r="145" spans="1:28" ht="15" customHeight="1" x14ac:dyDescent="0.15">
      <c r="A145" s="13"/>
      <c r="B145" s="26"/>
      <c r="C145" s="129" t="s">
        <v>356</v>
      </c>
      <c r="D145" s="17">
        <v>455</v>
      </c>
      <c r="E145" s="17">
        <v>16</v>
      </c>
      <c r="F145" s="17">
        <v>34</v>
      </c>
      <c r="G145" s="17">
        <v>45</v>
      </c>
      <c r="H145" s="17">
        <v>44</v>
      </c>
      <c r="I145" s="17">
        <v>45</v>
      </c>
      <c r="J145" s="17">
        <v>24</v>
      </c>
      <c r="K145" s="17">
        <v>27</v>
      </c>
      <c r="L145" s="17">
        <v>10</v>
      </c>
      <c r="M145" s="17">
        <v>18</v>
      </c>
      <c r="N145" s="17">
        <v>192</v>
      </c>
      <c r="O145" s="17">
        <v>172519.10285194314</v>
      </c>
      <c r="P145" s="17">
        <v>455</v>
      </c>
      <c r="Q145" s="17">
        <v>17</v>
      </c>
      <c r="R145" s="17">
        <v>27</v>
      </c>
      <c r="S145" s="17">
        <v>51</v>
      </c>
      <c r="T145" s="17">
        <v>56</v>
      </c>
      <c r="U145" s="17">
        <v>51</v>
      </c>
      <c r="V145" s="17">
        <v>31</v>
      </c>
      <c r="W145" s="17">
        <v>27</v>
      </c>
      <c r="X145" s="17">
        <v>28</v>
      </c>
      <c r="Y145" s="17">
        <v>5</v>
      </c>
      <c r="Z145" s="17">
        <v>9</v>
      </c>
      <c r="AA145" s="17">
        <v>153</v>
      </c>
      <c r="AB145" s="17">
        <v>70819.181678362875</v>
      </c>
    </row>
    <row r="146" spans="1:28" ht="15" customHeight="1" x14ac:dyDescent="0.15">
      <c r="A146" s="13"/>
      <c r="B146" s="14" t="s">
        <v>2</v>
      </c>
      <c r="C146" s="53" t="s">
        <v>90</v>
      </c>
      <c r="D146" s="17">
        <v>847</v>
      </c>
      <c r="E146" s="17">
        <v>154</v>
      </c>
      <c r="F146" s="17">
        <v>107</v>
      </c>
      <c r="G146" s="17">
        <v>85</v>
      </c>
      <c r="H146" s="17">
        <v>33</v>
      </c>
      <c r="I146" s="17">
        <v>16</v>
      </c>
      <c r="J146" s="17">
        <v>6</v>
      </c>
      <c r="K146" s="17">
        <v>12</v>
      </c>
      <c r="L146" s="17">
        <v>6</v>
      </c>
      <c r="M146" s="17">
        <v>20</v>
      </c>
      <c r="N146" s="17">
        <v>408</v>
      </c>
      <c r="O146" s="17">
        <v>131003.64548482891</v>
      </c>
      <c r="P146" s="17">
        <v>847</v>
      </c>
      <c r="Q146" s="17">
        <v>77</v>
      </c>
      <c r="R146" s="17">
        <v>152</v>
      </c>
      <c r="S146" s="17">
        <v>109</v>
      </c>
      <c r="T146" s="17">
        <v>50</v>
      </c>
      <c r="U146" s="17">
        <v>29</v>
      </c>
      <c r="V146" s="17">
        <v>16</v>
      </c>
      <c r="W146" s="17">
        <v>16</v>
      </c>
      <c r="X146" s="17">
        <v>12</v>
      </c>
      <c r="Y146" s="17">
        <v>9</v>
      </c>
      <c r="Z146" s="17">
        <v>16</v>
      </c>
      <c r="AA146" s="17">
        <v>361</v>
      </c>
      <c r="AB146" s="17">
        <v>53593.296824544806</v>
      </c>
    </row>
    <row r="147" spans="1:28" ht="15" customHeight="1" x14ac:dyDescent="0.15">
      <c r="A147" s="13"/>
      <c r="B147" s="14" t="s">
        <v>3</v>
      </c>
      <c r="C147" s="132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</row>
    <row r="148" spans="1:28" ht="15" customHeight="1" x14ac:dyDescent="0.15">
      <c r="A148" s="13"/>
      <c r="B148" s="14" t="s">
        <v>4</v>
      </c>
      <c r="C148" s="131" t="s">
        <v>373</v>
      </c>
      <c r="D148" s="17">
        <v>88</v>
      </c>
      <c r="E148" s="17">
        <v>1</v>
      </c>
      <c r="F148" s="17">
        <v>5</v>
      </c>
      <c r="G148" s="17">
        <v>4</v>
      </c>
      <c r="H148" s="17">
        <v>3</v>
      </c>
      <c r="I148" s="17">
        <v>1</v>
      </c>
      <c r="J148" s="17">
        <v>2</v>
      </c>
      <c r="K148" s="17">
        <v>3</v>
      </c>
      <c r="L148" s="17">
        <v>2</v>
      </c>
      <c r="M148" s="17">
        <v>9</v>
      </c>
      <c r="N148" s="17">
        <v>58</v>
      </c>
      <c r="O148" s="17">
        <v>266301.57037037035</v>
      </c>
      <c r="P148" s="17">
        <v>88</v>
      </c>
      <c r="Q148" s="17">
        <v>0</v>
      </c>
      <c r="R148" s="17">
        <v>0</v>
      </c>
      <c r="S148" s="17">
        <v>5</v>
      </c>
      <c r="T148" s="17">
        <v>6</v>
      </c>
      <c r="U148" s="17">
        <v>3</v>
      </c>
      <c r="V148" s="17">
        <v>2</v>
      </c>
      <c r="W148" s="17">
        <v>5</v>
      </c>
      <c r="X148" s="17">
        <v>1</v>
      </c>
      <c r="Y148" s="17">
        <v>4</v>
      </c>
      <c r="Z148" s="17">
        <v>7</v>
      </c>
      <c r="AA148" s="17">
        <v>55</v>
      </c>
      <c r="AB148" s="17">
        <v>143086.70033670033</v>
      </c>
    </row>
    <row r="149" spans="1:28" ht="15" customHeight="1" x14ac:dyDescent="0.15">
      <c r="A149" s="13"/>
      <c r="B149" s="14"/>
      <c r="C149" s="131" t="s">
        <v>372</v>
      </c>
      <c r="D149" s="17">
        <v>104</v>
      </c>
      <c r="E149" s="17">
        <v>6</v>
      </c>
      <c r="F149" s="17">
        <v>10</v>
      </c>
      <c r="G149" s="17">
        <v>18</v>
      </c>
      <c r="H149" s="17">
        <v>6</v>
      </c>
      <c r="I149" s="17">
        <v>3</v>
      </c>
      <c r="J149" s="17">
        <v>2</v>
      </c>
      <c r="K149" s="17">
        <v>1</v>
      </c>
      <c r="L149" s="17">
        <v>0</v>
      </c>
      <c r="M149" s="17">
        <v>3</v>
      </c>
      <c r="N149" s="17">
        <v>55</v>
      </c>
      <c r="O149" s="17">
        <v>142288.407191448</v>
      </c>
      <c r="P149" s="17">
        <v>104</v>
      </c>
      <c r="Q149" s="17">
        <v>1</v>
      </c>
      <c r="R149" s="17">
        <v>16</v>
      </c>
      <c r="S149" s="17">
        <v>7</v>
      </c>
      <c r="T149" s="17">
        <v>13</v>
      </c>
      <c r="U149" s="17">
        <v>5</v>
      </c>
      <c r="V149" s="17">
        <v>6</v>
      </c>
      <c r="W149" s="17">
        <v>1</v>
      </c>
      <c r="X149" s="17">
        <v>2</v>
      </c>
      <c r="Y149" s="17">
        <v>2</v>
      </c>
      <c r="Z149" s="17">
        <v>2</v>
      </c>
      <c r="AA149" s="17">
        <v>49</v>
      </c>
      <c r="AB149" s="17">
        <v>63055.178932178933</v>
      </c>
    </row>
    <row r="150" spans="1:28" ht="15" customHeight="1" x14ac:dyDescent="0.15">
      <c r="A150" s="13"/>
      <c r="B150" s="14"/>
      <c r="C150" s="131" t="s">
        <v>371</v>
      </c>
      <c r="D150" s="17">
        <v>81</v>
      </c>
      <c r="E150" s="17">
        <v>1</v>
      </c>
      <c r="F150" s="17">
        <v>20</v>
      </c>
      <c r="G150" s="17">
        <v>9</v>
      </c>
      <c r="H150" s="17">
        <v>5</v>
      </c>
      <c r="I150" s="17">
        <v>2</v>
      </c>
      <c r="J150" s="17">
        <v>1</v>
      </c>
      <c r="K150" s="17">
        <v>4</v>
      </c>
      <c r="L150" s="17">
        <v>1</v>
      </c>
      <c r="M150" s="17">
        <v>2</v>
      </c>
      <c r="N150" s="17">
        <v>36</v>
      </c>
      <c r="O150" s="17">
        <v>149224.32592592595</v>
      </c>
      <c r="P150" s="17">
        <v>81</v>
      </c>
      <c r="Q150" s="17">
        <v>1</v>
      </c>
      <c r="R150" s="17">
        <v>5</v>
      </c>
      <c r="S150" s="17">
        <v>23</v>
      </c>
      <c r="T150" s="17">
        <v>7</v>
      </c>
      <c r="U150" s="17">
        <v>5</v>
      </c>
      <c r="V150" s="17">
        <v>1</v>
      </c>
      <c r="W150" s="17">
        <v>3</v>
      </c>
      <c r="X150" s="17">
        <v>3</v>
      </c>
      <c r="Y150" s="17">
        <v>0</v>
      </c>
      <c r="Z150" s="17">
        <v>2</v>
      </c>
      <c r="AA150" s="17">
        <v>31</v>
      </c>
      <c r="AB150" s="17">
        <v>58845.733333333323</v>
      </c>
    </row>
    <row r="151" spans="1:28" ht="15" customHeight="1" x14ac:dyDescent="0.15">
      <c r="A151" s="13"/>
      <c r="B151" s="14"/>
      <c r="C151" s="131" t="s">
        <v>370</v>
      </c>
      <c r="D151" s="17">
        <v>273</v>
      </c>
      <c r="E151" s="17">
        <v>8</v>
      </c>
      <c r="F151" s="17">
        <v>35</v>
      </c>
      <c r="G151" s="17">
        <v>31</v>
      </c>
      <c r="H151" s="17">
        <v>14</v>
      </c>
      <c r="I151" s="17">
        <v>6</v>
      </c>
      <c r="J151" s="17">
        <v>5</v>
      </c>
      <c r="K151" s="17">
        <v>8</v>
      </c>
      <c r="L151" s="17">
        <v>3</v>
      </c>
      <c r="M151" s="17">
        <v>14</v>
      </c>
      <c r="N151" s="17">
        <v>149</v>
      </c>
      <c r="O151" s="17">
        <v>174808.65911418331</v>
      </c>
      <c r="P151" s="17">
        <v>273</v>
      </c>
      <c r="Q151" s="17">
        <v>2</v>
      </c>
      <c r="R151" s="17">
        <v>21</v>
      </c>
      <c r="S151" s="17">
        <v>35</v>
      </c>
      <c r="T151" s="17">
        <v>26</v>
      </c>
      <c r="U151" s="17">
        <v>13</v>
      </c>
      <c r="V151" s="17">
        <v>9</v>
      </c>
      <c r="W151" s="17">
        <v>9</v>
      </c>
      <c r="X151" s="17">
        <v>6</v>
      </c>
      <c r="Y151" s="17">
        <v>6</v>
      </c>
      <c r="Z151" s="17">
        <v>11</v>
      </c>
      <c r="AA151" s="17">
        <v>135</v>
      </c>
      <c r="AB151" s="17">
        <v>80667.989993098672</v>
      </c>
    </row>
    <row r="152" spans="1:28" ht="15" customHeight="1" x14ac:dyDescent="0.15">
      <c r="A152" s="13"/>
      <c r="B152" s="14"/>
      <c r="C152" s="129" t="s">
        <v>356</v>
      </c>
      <c r="D152" s="17">
        <v>574</v>
      </c>
      <c r="E152" s="17">
        <v>146</v>
      </c>
      <c r="F152" s="17">
        <v>72</v>
      </c>
      <c r="G152" s="17">
        <v>54</v>
      </c>
      <c r="H152" s="17">
        <v>19</v>
      </c>
      <c r="I152" s="17">
        <v>10</v>
      </c>
      <c r="J152" s="17">
        <v>1</v>
      </c>
      <c r="K152" s="17">
        <v>4</v>
      </c>
      <c r="L152" s="17">
        <v>3</v>
      </c>
      <c r="M152" s="17">
        <v>6</v>
      </c>
      <c r="N152" s="17">
        <v>259</v>
      </c>
      <c r="O152" s="17">
        <v>113759.76710374972</v>
      </c>
      <c r="P152" s="17">
        <v>574</v>
      </c>
      <c r="Q152" s="17">
        <v>75</v>
      </c>
      <c r="R152" s="17">
        <v>131</v>
      </c>
      <c r="S152" s="17">
        <v>74</v>
      </c>
      <c r="T152" s="17">
        <v>24</v>
      </c>
      <c r="U152" s="17">
        <v>16</v>
      </c>
      <c r="V152" s="17">
        <v>7</v>
      </c>
      <c r="W152" s="17">
        <v>7</v>
      </c>
      <c r="X152" s="17">
        <v>6</v>
      </c>
      <c r="Y152" s="17">
        <v>3</v>
      </c>
      <c r="Z152" s="17">
        <v>5</v>
      </c>
      <c r="AA152" s="17">
        <v>226</v>
      </c>
      <c r="AB152" s="17">
        <v>42856.780568049304</v>
      </c>
    </row>
    <row r="153" spans="1:28" ht="15" customHeight="1" x14ac:dyDescent="0.15">
      <c r="A153" s="13"/>
      <c r="B153" s="281" t="s">
        <v>5</v>
      </c>
      <c r="C153" s="53" t="s">
        <v>90</v>
      </c>
      <c r="D153" s="17">
        <v>994</v>
      </c>
      <c r="E153" s="17">
        <v>49</v>
      </c>
      <c r="F153" s="17">
        <v>78</v>
      </c>
      <c r="G153" s="17">
        <v>125</v>
      </c>
      <c r="H153" s="17">
        <v>103</v>
      </c>
      <c r="I153" s="17">
        <v>68</v>
      </c>
      <c r="J153" s="17">
        <v>45</v>
      </c>
      <c r="K153" s="17">
        <v>33</v>
      </c>
      <c r="L153" s="17">
        <v>6</v>
      </c>
      <c r="M153" s="17">
        <v>10</v>
      </c>
      <c r="N153" s="17">
        <v>477</v>
      </c>
      <c r="O153" s="17">
        <v>152001.28970556631</v>
      </c>
      <c r="P153" s="17">
        <v>994</v>
      </c>
      <c r="Q153" s="17">
        <v>15</v>
      </c>
      <c r="R153" s="17">
        <v>64</v>
      </c>
      <c r="S153" s="17">
        <v>130</v>
      </c>
      <c r="T153" s="17">
        <v>135</v>
      </c>
      <c r="U153" s="17">
        <v>98</v>
      </c>
      <c r="V153" s="17">
        <v>49</v>
      </c>
      <c r="W153" s="17">
        <v>42</v>
      </c>
      <c r="X153" s="17">
        <v>26</v>
      </c>
      <c r="Y153" s="17">
        <v>3</v>
      </c>
      <c r="Z153" s="17">
        <v>10</v>
      </c>
      <c r="AA153" s="17">
        <v>422</v>
      </c>
      <c r="AB153" s="17">
        <v>63025.445415695416</v>
      </c>
    </row>
    <row r="154" spans="1:28" ht="15" customHeight="1" x14ac:dyDescent="0.15">
      <c r="A154" s="13"/>
      <c r="B154" s="282"/>
      <c r="C154" s="132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</row>
    <row r="155" spans="1:28" ht="15" customHeight="1" x14ac:dyDescent="0.15">
      <c r="A155" s="13"/>
      <c r="B155" s="282"/>
      <c r="C155" s="131" t="s">
        <v>373</v>
      </c>
      <c r="D155" s="17">
        <v>246</v>
      </c>
      <c r="E155" s="17">
        <v>5</v>
      </c>
      <c r="F155" s="17">
        <v>5</v>
      </c>
      <c r="G155" s="17">
        <v>13</v>
      </c>
      <c r="H155" s="17">
        <v>17</v>
      </c>
      <c r="I155" s="17">
        <v>27</v>
      </c>
      <c r="J155" s="17">
        <v>24</v>
      </c>
      <c r="K155" s="17">
        <v>17</v>
      </c>
      <c r="L155" s="17">
        <v>3</v>
      </c>
      <c r="M155" s="17">
        <v>10</v>
      </c>
      <c r="N155" s="17">
        <v>125</v>
      </c>
      <c r="O155" s="17">
        <v>199771.00826446281</v>
      </c>
      <c r="P155" s="17">
        <v>246</v>
      </c>
      <c r="Q155" s="17">
        <v>2</v>
      </c>
      <c r="R155" s="17">
        <v>2</v>
      </c>
      <c r="S155" s="17">
        <v>11</v>
      </c>
      <c r="T155" s="17">
        <v>16</v>
      </c>
      <c r="U155" s="17">
        <v>28</v>
      </c>
      <c r="V155" s="17">
        <v>20</v>
      </c>
      <c r="W155" s="17">
        <v>24</v>
      </c>
      <c r="X155" s="17">
        <v>15</v>
      </c>
      <c r="Y155" s="17">
        <v>2</v>
      </c>
      <c r="Z155" s="17">
        <v>10</v>
      </c>
      <c r="AA155" s="17">
        <v>116</v>
      </c>
      <c r="AB155" s="17">
        <v>97212.192307692312</v>
      </c>
    </row>
    <row r="156" spans="1:28" ht="15" customHeight="1" x14ac:dyDescent="0.15">
      <c r="A156" s="13"/>
      <c r="B156" s="282"/>
      <c r="C156" s="131" t="s">
        <v>372</v>
      </c>
      <c r="D156" s="17">
        <v>69</v>
      </c>
      <c r="E156" s="17">
        <v>0</v>
      </c>
      <c r="F156" s="17">
        <v>4</v>
      </c>
      <c r="G156" s="17">
        <v>10</v>
      </c>
      <c r="H156" s="17">
        <v>9</v>
      </c>
      <c r="I156" s="17">
        <v>5</v>
      </c>
      <c r="J156" s="17">
        <v>2</v>
      </c>
      <c r="K156" s="17">
        <v>2</v>
      </c>
      <c r="L156" s="17">
        <v>1</v>
      </c>
      <c r="M156" s="17">
        <v>0</v>
      </c>
      <c r="N156" s="17">
        <v>36</v>
      </c>
      <c r="O156" s="17">
        <v>152490.18181818182</v>
      </c>
      <c r="P156" s="17">
        <v>69</v>
      </c>
      <c r="Q156" s="17">
        <v>0</v>
      </c>
      <c r="R156" s="17">
        <v>6</v>
      </c>
      <c r="S156" s="17">
        <v>5</v>
      </c>
      <c r="T156" s="17">
        <v>14</v>
      </c>
      <c r="U156" s="17">
        <v>7</v>
      </c>
      <c r="V156" s="17">
        <v>2</v>
      </c>
      <c r="W156" s="17">
        <v>1</v>
      </c>
      <c r="X156" s="17">
        <v>2</v>
      </c>
      <c r="Y156" s="17">
        <v>1</v>
      </c>
      <c r="Z156" s="17">
        <v>0</v>
      </c>
      <c r="AA156" s="17">
        <v>31</v>
      </c>
      <c r="AB156" s="17">
        <v>58889.473684210527</v>
      </c>
    </row>
    <row r="157" spans="1:28" ht="15" customHeight="1" x14ac:dyDescent="0.15">
      <c r="A157" s="13"/>
      <c r="B157" s="282"/>
      <c r="C157" s="131" t="s">
        <v>371</v>
      </c>
      <c r="D157" s="17">
        <v>169</v>
      </c>
      <c r="E157" s="17">
        <v>3</v>
      </c>
      <c r="F157" s="17">
        <v>10</v>
      </c>
      <c r="G157" s="17">
        <v>18</v>
      </c>
      <c r="H157" s="17">
        <v>17</v>
      </c>
      <c r="I157" s="17">
        <v>9</v>
      </c>
      <c r="J157" s="17">
        <v>11</v>
      </c>
      <c r="K157" s="17">
        <v>5</v>
      </c>
      <c r="L157" s="17">
        <v>0</v>
      </c>
      <c r="M157" s="17">
        <v>0</v>
      </c>
      <c r="N157" s="17">
        <v>96</v>
      </c>
      <c r="O157" s="17">
        <v>149931.39421613395</v>
      </c>
      <c r="P157" s="17">
        <v>169</v>
      </c>
      <c r="Q157" s="17">
        <v>0</v>
      </c>
      <c r="R157" s="17">
        <v>2</v>
      </c>
      <c r="S157" s="17">
        <v>22</v>
      </c>
      <c r="T157" s="17">
        <v>22</v>
      </c>
      <c r="U157" s="17">
        <v>14</v>
      </c>
      <c r="V157" s="17">
        <v>13</v>
      </c>
      <c r="W157" s="17">
        <v>8</v>
      </c>
      <c r="X157" s="17">
        <v>1</v>
      </c>
      <c r="Y157" s="17">
        <v>0</v>
      </c>
      <c r="Z157" s="17">
        <v>0</v>
      </c>
      <c r="AA157" s="17">
        <v>87</v>
      </c>
      <c r="AB157" s="17">
        <v>58630.826558265588</v>
      </c>
    </row>
    <row r="158" spans="1:28" ht="15" customHeight="1" x14ac:dyDescent="0.15">
      <c r="A158" s="13"/>
      <c r="B158" s="128"/>
      <c r="C158" s="131" t="s">
        <v>370</v>
      </c>
      <c r="D158" s="17">
        <v>484</v>
      </c>
      <c r="E158" s="17">
        <v>8</v>
      </c>
      <c r="F158" s="17">
        <v>19</v>
      </c>
      <c r="G158" s="17">
        <v>41</v>
      </c>
      <c r="H158" s="17">
        <v>43</v>
      </c>
      <c r="I158" s="17">
        <v>41</v>
      </c>
      <c r="J158" s="17">
        <v>37</v>
      </c>
      <c r="K158" s="17">
        <v>24</v>
      </c>
      <c r="L158" s="17">
        <v>4</v>
      </c>
      <c r="M158" s="17">
        <v>10</v>
      </c>
      <c r="N158" s="17">
        <v>257</v>
      </c>
      <c r="O158" s="17">
        <v>176869.86686245716</v>
      </c>
      <c r="P158" s="17">
        <v>484</v>
      </c>
      <c r="Q158" s="17">
        <v>2</v>
      </c>
      <c r="R158" s="17">
        <v>10</v>
      </c>
      <c r="S158" s="17">
        <v>38</v>
      </c>
      <c r="T158" s="17">
        <v>52</v>
      </c>
      <c r="U158" s="17">
        <v>49</v>
      </c>
      <c r="V158" s="17">
        <v>35</v>
      </c>
      <c r="W158" s="17">
        <v>33</v>
      </c>
      <c r="X158" s="17">
        <v>18</v>
      </c>
      <c r="Y158" s="17">
        <v>3</v>
      </c>
      <c r="Z158" s="17">
        <v>10</v>
      </c>
      <c r="AA158" s="17">
        <v>234</v>
      </c>
      <c r="AB158" s="17">
        <v>78732.451111111106</v>
      </c>
    </row>
    <row r="159" spans="1:28" ht="15" customHeight="1" x14ac:dyDescent="0.15">
      <c r="A159" s="130"/>
      <c r="B159" s="77"/>
      <c r="C159" s="129" t="s">
        <v>356</v>
      </c>
      <c r="D159" s="17">
        <v>510</v>
      </c>
      <c r="E159" s="17">
        <v>41</v>
      </c>
      <c r="F159" s="17">
        <v>59</v>
      </c>
      <c r="G159" s="17">
        <v>84</v>
      </c>
      <c r="H159" s="17">
        <v>60</v>
      </c>
      <c r="I159" s="17">
        <v>27</v>
      </c>
      <c r="J159" s="17">
        <v>8</v>
      </c>
      <c r="K159" s="17">
        <v>9</v>
      </c>
      <c r="L159" s="17">
        <v>2</v>
      </c>
      <c r="M159" s="17">
        <v>0</v>
      </c>
      <c r="N159" s="17">
        <v>220</v>
      </c>
      <c r="O159" s="17">
        <v>132535.19655172413</v>
      </c>
      <c r="P159" s="17">
        <v>510</v>
      </c>
      <c r="Q159" s="17">
        <v>13</v>
      </c>
      <c r="R159" s="17">
        <v>54</v>
      </c>
      <c r="S159" s="17">
        <v>92</v>
      </c>
      <c r="T159" s="17">
        <v>83</v>
      </c>
      <c r="U159" s="17">
        <v>49</v>
      </c>
      <c r="V159" s="17">
        <v>14</v>
      </c>
      <c r="W159" s="17">
        <v>9</v>
      </c>
      <c r="X159" s="17">
        <v>8</v>
      </c>
      <c r="Y159" s="17">
        <v>0</v>
      </c>
      <c r="Z159" s="17">
        <v>0</v>
      </c>
      <c r="AA159" s="17">
        <v>188</v>
      </c>
      <c r="AB159" s="17">
        <v>50830.565217391304</v>
      </c>
    </row>
    <row r="160" spans="1:28" ht="15" customHeight="1" x14ac:dyDescent="0.15">
      <c r="A160" s="10" t="s">
        <v>369</v>
      </c>
      <c r="B160" s="24" t="s">
        <v>7</v>
      </c>
      <c r="C160" s="53" t="s">
        <v>90</v>
      </c>
      <c r="D160" s="17">
        <v>1238</v>
      </c>
      <c r="E160" s="17">
        <v>19</v>
      </c>
      <c r="F160" s="17">
        <v>35</v>
      </c>
      <c r="G160" s="17">
        <v>55</v>
      </c>
      <c r="H160" s="17">
        <v>69</v>
      </c>
      <c r="I160" s="17">
        <v>66</v>
      </c>
      <c r="J160" s="17">
        <v>57</v>
      </c>
      <c r="K160" s="17">
        <v>85</v>
      </c>
      <c r="L160" s="17">
        <v>119</v>
      </c>
      <c r="M160" s="17">
        <v>271</v>
      </c>
      <c r="N160" s="17">
        <v>462</v>
      </c>
      <c r="O160" s="17">
        <v>280838.20772896917</v>
      </c>
      <c r="P160" s="17">
        <v>1238</v>
      </c>
      <c r="Q160" s="17">
        <v>19</v>
      </c>
      <c r="R160" s="17">
        <v>33</v>
      </c>
      <c r="S160" s="17">
        <v>56</v>
      </c>
      <c r="T160" s="17">
        <v>72</v>
      </c>
      <c r="U160" s="17">
        <v>81</v>
      </c>
      <c r="V160" s="17">
        <v>66</v>
      </c>
      <c r="W160" s="17">
        <v>80</v>
      </c>
      <c r="X160" s="17">
        <v>184</v>
      </c>
      <c r="Y160" s="17">
        <v>93</v>
      </c>
      <c r="Z160" s="17">
        <v>159</v>
      </c>
      <c r="AA160" s="17">
        <v>395</v>
      </c>
      <c r="AB160" s="17">
        <v>139686.75363709603</v>
      </c>
    </row>
    <row r="161" spans="1:28" ht="15" customHeight="1" x14ac:dyDescent="0.15">
      <c r="A161" s="13"/>
      <c r="B161" s="25" t="s">
        <v>8</v>
      </c>
      <c r="C161" s="132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</row>
    <row r="162" spans="1:28" ht="15" customHeight="1" x14ac:dyDescent="0.15">
      <c r="A162" s="13"/>
      <c r="B162" s="25" t="s">
        <v>9</v>
      </c>
      <c r="C162" s="131" t="s">
        <v>368</v>
      </c>
      <c r="D162" s="17">
        <v>488</v>
      </c>
      <c r="E162" s="17">
        <v>0</v>
      </c>
      <c r="F162" s="17">
        <v>3</v>
      </c>
      <c r="G162" s="17">
        <v>6</v>
      </c>
      <c r="H162" s="17">
        <v>13</v>
      </c>
      <c r="I162" s="17">
        <v>21</v>
      </c>
      <c r="J162" s="17">
        <v>21</v>
      </c>
      <c r="K162" s="17">
        <v>29</v>
      </c>
      <c r="L162" s="17">
        <v>59</v>
      </c>
      <c r="M162" s="17">
        <v>169</v>
      </c>
      <c r="N162" s="17">
        <v>167</v>
      </c>
      <c r="O162" s="17">
        <v>350178.06267121591</v>
      </c>
      <c r="P162" s="17">
        <v>488</v>
      </c>
      <c r="Q162" s="17">
        <v>1</v>
      </c>
      <c r="R162" s="17">
        <v>2</v>
      </c>
      <c r="S162" s="17">
        <v>7</v>
      </c>
      <c r="T162" s="17">
        <v>13</v>
      </c>
      <c r="U162" s="17">
        <v>15</v>
      </c>
      <c r="V162" s="17">
        <v>26</v>
      </c>
      <c r="W162" s="17">
        <v>30</v>
      </c>
      <c r="X162" s="17">
        <v>83</v>
      </c>
      <c r="Y162" s="17">
        <v>47</v>
      </c>
      <c r="Z162" s="17">
        <v>112</v>
      </c>
      <c r="AA162" s="17">
        <v>152</v>
      </c>
      <c r="AB162" s="17">
        <v>189881.1384530896</v>
      </c>
    </row>
    <row r="163" spans="1:28" ht="15" customHeight="1" x14ac:dyDescent="0.15">
      <c r="A163" s="13"/>
      <c r="B163" s="25" t="s">
        <v>10</v>
      </c>
      <c r="C163" s="131" t="s">
        <v>367</v>
      </c>
      <c r="D163" s="17">
        <v>205</v>
      </c>
      <c r="E163" s="17">
        <v>1</v>
      </c>
      <c r="F163" s="17">
        <v>8</v>
      </c>
      <c r="G163" s="17">
        <v>19</v>
      </c>
      <c r="H163" s="17">
        <v>24</v>
      </c>
      <c r="I163" s="17">
        <v>10</v>
      </c>
      <c r="J163" s="17">
        <v>10</v>
      </c>
      <c r="K163" s="17">
        <v>18</v>
      </c>
      <c r="L163" s="17">
        <v>16</v>
      </c>
      <c r="M163" s="17">
        <v>14</v>
      </c>
      <c r="N163" s="17">
        <v>85</v>
      </c>
      <c r="O163" s="17">
        <v>210756.78959435626</v>
      </c>
      <c r="P163" s="17">
        <v>205</v>
      </c>
      <c r="Q163" s="17">
        <v>5</v>
      </c>
      <c r="R163" s="17">
        <v>5</v>
      </c>
      <c r="S163" s="17">
        <v>18</v>
      </c>
      <c r="T163" s="17">
        <v>17</v>
      </c>
      <c r="U163" s="17">
        <v>20</v>
      </c>
      <c r="V163" s="17">
        <v>13</v>
      </c>
      <c r="W163" s="17">
        <v>19</v>
      </c>
      <c r="X163" s="17">
        <v>24</v>
      </c>
      <c r="Y163" s="17">
        <v>6</v>
      </c>
      <c r="Z163" s="17">
        <v>7</v>
      </c>
      <c r="AA163" s="17">
        <v>71</v>
      </c>
      <c r="AB163" s="17">
        <v>93481.510582010596</v>
      </c>
    </row>
    <row r="164" spans="1:28" ht="15" customHeight="1" x14ac:dyDescent="0.15">
      <c r="A164" s="13"/>
      <c r="B164" s="25"/>
      <c r="C164" s="131" t="s">
        <v>366</v>
      </c>
      <c r="D164" s="17">
        <v>494</v>
      </c>
      <c r="E164" s="17">
        <v>15</v>
      </c>
      <c r="F164" s="17">
        <v>21</v>
      </c>
      <c r="G164" s="17">
        <v>28</v>
      </c>
      <c r="H164" s="17">
        <v>28</v>
      </c>
      <c r="I164" s="17">
        <v>33</v>
      </c>
      <c r="J164" s="17">
        <v>24</v>
      </c>
      <c r="K164" s="17">
        <v>38</v>
      </c>
      <c r="L164" s="17">
        <v>44</v>
      </c>
      <c r="M164" s="17">
        <v>81</v>
      </c>
      <c r="N164" s="17">
        <v>182</v>
      </c>
      <c r="O164" s="17">
        <v>239342.88745016843</v>
      </c>
      <c r="P164" s="17">
        <v>494</v>
      </c>
      <c r="Q164" s="17">
        <v>13</v>
      </c>
      <c r="R164" s="17">
        <v>21</v>
      </c>
      <c r="S164" s="17">
        <v>31</v>
      </c>
      <c r="T164" s="17">
        <v>37</v>
      </c>
      <c r="U164" s="17">
        <v>42</v>
      </c>
      <c r="V164" s="17">
        <v>25</v>
      </c>
      <c r="W164" s="17">
        <v>30</v>
      </c>
      <c r="X164" s="17">
        <v>75</v>
      </c>
      <c r="Y164" s="17">
        <v>39</v>
      </c>
      <c r="Z164" s="17">
        <v>34</v>
      </c>
      <c r="AA164" s="17">
        <v>147</v>
      </c>
      <c r="AB164" s="17">
        <v>108932.15350643609</v>
      </c>
    </row>
    <row r="165" spans="1:28" ht="15" customHeight="1" x14ac:dyDescent="0.15">
      <c r="A165" s="13"/>
      <c r="B165" s="26"/>
      <c r="C165" s="129" t="s">
        <v>365</v>
      </c>
      <c r="D165" s="17">
        <v>51</v>
      </c>
      <c r="E165" s="17">
        <v>3</v>
      </c>
      <c r="F165" s="17">
        <v>3</v>
      </c>
      <c r="G165" s="17">
        <v>2</v>
      </c>
      <c r="H165" s="17">
        <v>4</v>
      </c>
      <c r="I165" s="17">
        <v>2</v>
      </c>
      <c r="J165" s="17">
        <v>2</v>
      </c>
      <c r="K165" s="17">
        <v>0</v>
      </c>
      <c r="L165" s="17">
        <v>0</v>
      </c>
      <c r="M165" s="17">
        <v>7</v>
      </c>
      <c r="N165" s="17">
        <v>28</v>
      </c>
      <c r="O165" s="17">
        <v>241630.23671497582</v>
      </c>
      <c r="P165" s="17">
        <v>51</v>
      </c>
      <c r="Q165" s="17">
        <v>0</v>
      </c>
      <c r="R165" s="17">
        <v>5</v>
      </c>
      <c r="S165" s="17">
        <v>0</v>
      </c>
      <c r="T165" s="17">
        <v>5</v>
      </c>
      <c r="U165" s="17">
        <v>4</v>
      </c>
      <c r="V165" s="17">
        <v>2</v>
      </c>
      <c r="W165" s="17">
        <v>1</v>
      </c>
      <c r="X165" s="17">
        <v>2</v>
      </c>
      <c r="Y165" s="17">
        <v>1</v>
      </c>
      <c r="Z165" s="17">
        <v>6</v>
      </c>
      <c r="AA165" s="17">
        <v>25</v>
      </c>
      <c r="AB165" s="17">
        <v>139611.19658119656</v>
      </c>
    </row>
    <row r="166" spans="1:28" ht="15" customHeight="1" x14ac:dyDescent="0.15">
      <c r="A166" s="13"/>
      <c r="B166" s="14" t="s">
        <v>2</v>
      </c>
      <c r="C166" s="53" t="s">
        <v>90</v>
      </c>
      <c r="D166" s="17">
        <v>847</v>
      </c>
      <c r="E166" s="17">
        <v>154</v>
      </c>
      <c r="F166" s="17">
        <v>107</v>
      </c>
      <c r="G166" s="17">
        <v>85</v>
      </c>
      <c r="H166" s="17">
        <v>33</v>
      </c>
      <c r="I166" s="17">
        <v>16</v>
      </c>
      <c r="J166" s="17">
        <v>6</v>
      </c>
      <c r="K166" s="17">
        <v>12</v>
      </c>
      <c r="L166" s="17">
        <v>6</v>
      </c>
      <c r="M166" s="17">
        <v>20</v>
      </c>
      <c r="N166" s="17">
        <v>408</v>
      </c>
      <c r="O166" s="17">
        <v>131003.6454848289</v>
      </c>
      <c r="P166" s="17">
        <v>847</v>
      </c>
      <c r="Q166" s="17">
        <v>77</v>
      </c>
      <c r="R166" s="17">
        <v>152</v>
      </c>
      <c r="S166" s="17">
        <v>109</v>
      </c>
      <c r="T166" s="17">
        <v>50</v>
      </c>
      <c r="U166" s="17">
        <v>29</v>
      </c>
      <c r="V166" s="17">
        <v>16</v>
      </c>
      <c r="W166" s="17">
        <v>16</v>
      </c>
      <c r="X166" s="17">
        <v>12</v>
      </c>
      <c r="Y166" s="17">
        <v>9</v>
      </c>
      <c r="Z166" s="17">
        <v>16</v>
      </c>
      <c r="AA166" s="17">
        <v>361</v>
      </c>
      <c r="AB166" s="17">
        <v>53593.296824544806</v>
      </c>
    </row>
    <row r="167" spans="1:28" ht="15" customHeight="1" x14ac:dyDescent="0.15">
      <c r="A167" s="13"/>
      <c r="B167" s="14" t="s">
        <v>3</v>
      </c>
      <c r="C167" s="132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</row>
    <row r="168" spans="1:28" ht="15" customHeight="1" x14ac:dyDescent="0.15">
      <c r="A168" s="13"/>
      <c r="B168" s="14" t="s">
        <v>4</v>
      </c>
      <c r="C168" s="131" t="s">
        <v>368</v>
      </c>
      <c r="D168" s="17">
        <v>159</v>
      </c>
      <c r="E168" s="17">
        <v>8</v>
      </c>
      <c r="F168" s="17">
        <v>23</v>
      </c>
      <c r="G168" s="17">
        <v>16</v>
      </c>
      <c r="H168" s="17">
        <v>4</v>
      </c>
      <c r="I168" s="17">
        <v>2</v>
      </c>
      <c r="J168" s="17">
        <v>3</v>
      </c>
      <c r="K168" s="17">
        <v>2</v>
      </c>
      <c r="L168" s="17">
        <v>4</v>
      </c>
      <c r="M168" s="17">
        <v>11</v>
      </c>
      <c r="N168" s="17">
        <v>86</v>
      </c>
      <c r="O168" s="17">
        <v>180103.60843094432</v>
      </c>
      <c r="P168" s="17">
        <v>159</v>
      </c>
      <c r="Q168" s="17">
        <v>2</v>
      </c>
      <c r="R168" s="17">
        <v>20</v>
      </c>
      <c r="S168" s="17">
        <v>22</v>
      </c>
      <c r="T168" s="17">
        <v>8</v>
      </c>
      <c r="U168" s="17">
        <v>4</v>
      </c>
      <c r="V168" s="17">
        <v>5</v>
      </c>
      <c r="W168" s="17">
        <v>5</v>
      </c>
      <c r="X168" s="17">
        <v>3</v>
      </c>
      <c r="Y168" s="17">
        <v>6</v>
      </c>
      <c r="Z168" s="17">
        <v>7</v>
      </c>
      <c r="AA168" s="17">
        <v>77</v>
      </c>
      <c r="AB168" s="17">
        <v>81473.261164133379</v>
      </c>
    </row>
    <row r="169" spans="1:28" ht="15" customHeight="1" x14ac:dyDescent="0.15">
      <c r="A169" s="13"/>
      <c r="B169" s="14"/>
      <c r="C169" s="131" t="s">
        <v>367</v>
      </c>
      <c r="D169" s="17">
        <v>182</v>
      </c>
      <c r="E169" s="17">
        <v>26</v>
      </c>
      <c r="F169" s="17">
        <v>29</v>
      </c>
      <c r="G169" s="17">
        <v>17</v>
      </c>
      <c r="H169" s="17">
        <v>7</v>
      </c>
      <c r="I169" s="17">
        <v>4</v>
      </c>
      <c r="J169" s="17">
        <v>2</v>
      </c>
      <c r="K169" s="17">
        <v>5</v>
      </c>
      <c r="L169" s="17">
        <v>1</v>
      </c>
      <c r="M169" s="17">
        <v>3</v>
      </c>
      <c r="N169" s="17">
        <v>88</v>
      </c>
      <c r="O169" s="17">
        <v>131664.08510638296</v>
      </c>
      <c r="P169" s="17">
        <v>182</v>
      </c>
      <c r="Q169" s="17">
        <v>19</v>
      </c>
      <c r="R169" s="17">
        <v>27</v>
      </c>
      <c r="S169" s="17">
        <v>26</v>
      </c>
      <c r="T169" s="17">
        <v>9</v>
      </c>
      <c r="U169" s="17">
        <v>4</v>
      </c>
      <c r="V169" s="17">
        <v>3</v>
      </c>
      <c r="W169" s="17">
        <v>3</v>
      </c>
      <c r="X169" s="17">
        <v>6</v>
      </c>
      <c r="Y169" s="17">
        <v>0</v>
      </c>
      <c r="Z169" s="17">
        <v>3</v>
      </c>
      <c r="AA169" s="17">
        <v>82</v>
      </c>
      <c r="AB169" s="17">
        <v>51160.500000000007</v>
      </c>
    </row>
    <row r="170" spans="1:28" ht="15" customHeight="1" x14ac:dyDescent="0.15">
      <c r="A170" s="13"/>
      <c r="B170" s="14"/>
      <c r="C170" s="131" t="s">
        <v>366</v>
      </c>
      <c r="D170" s="17">
        <v>418</v>
      </c>
      <c r="E170" s="17">
        <v>97</v>
      </c>
      <c r="F170" s="17">
        <v>48</v>
      </c>
      <c r="G170" s="17">
        <v>50</v>
      </c>
      <c r="H170" s="17">
        <v>17</v>
      </c>
      <c r="I170" s="17">
        <v>10</v>
      </c>
      <c r="J170" s="17">
        <v>1</v>
      </c>
      <c r="K170" s="17">
        <v>5</v>
      </c>
      <c r="L170" s="17">
        <v>1</v>
      </c>
      <c r="M170" s="17">
        <v>6</v>
      </c>
      <c r="N170" s="17">
        <v>183</v>
      </c>
      <c r="O170" s="17">
        <v>120320.31894630192</v>
      </c>
      <c r="P170" s="17">
        <v>418</v>
      </c>
      <c r="Q170" s="17">
        <v>43</v>
      </c>
      <c r="R170" s="17">
        <v>88</v>
      </c>
      <c r="S170" s="17">
        <v>54</v>
      </c>
      <c r="T170" s="17">
        <v>30</v>
      </c>
      <c r="U170" s="17">
        <v>18</v>
      </c>
      <c r="V170" s="17">
        <v>5</v>
      </c>
      <c r="W170" s="17">
        <v>7</v>
      </c>
      <c r="X170" s="17">
        <v>3</v>
      </c>
      <c r="Y170" s="17">
        <v>3</v>
      </c>
      <c r="Z170" s="17">
        <v>5</v>
      </c>
      <c r="AA170" s="17">
        <v>162</v>
      </c>
      <c r="AB170" s="17">
        <v>47567.308407738092</v>
      </c>
    </row>
    <row r="171" spans="1:28" ht="15" customHeight="1" x14ac:dyDescent="0.15">
      <c r="A171" s="13"/>
      <c r="B171" s="14"/>
      <c r="C171" s="129" t="s">
        <v>365</v>
      </c>
      <c r="D171" s="17">
        <v>88</v>
      </c>
      <c r="E171" s="17">
        <v>23</v>
      </c>
      <c r="F171" s="17">
        <v>7</v>
      </c>
      <c r="G171" s="17">
        <v>2</v>
      </c>
      <c r="H171" s="17">
        <v>5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51</v>
      </c>
      <c r="O171" s="17">
        <v>100306.43243243243</v>
      </c>
      <c r="P171" s="17">
        <v>88</v>
      </c>
      <c r="Q171" s="17">
        <v>13</v>
      </c>
      <c r="R171" s="17">
        <v>17</v>
      </c>
      <c r="S171" s="17">
        <v>7</v>
      </c>
      <c r="T171" s="17">
        <v>3</v>
      </c>
      <c r="U171" s="17">
        <v>3</v>
      </c>
      <c r="V171" s="17">
        <v>3</v>
      </c>
      <c r="W171" s="17">
        <v>1</v>
      </c>
      <c r="X171" s="17">
        <v>0</v>
      </c>
      <c r="Y171" s="17">
        <v>0</v>
      </c>
      <c r="Z171" s="17">
        <v>1</v>
      </c>
      <c r="AA171" s="17">
        <v>40</v>
      </c>
      <c r="AB171" s="17">
        <v>43171.956018518518</v>
      </c>
    </row>
    <row r="172" spans="1:28" ht="15" customHeight="1" x14ac:dyDescent="0.15">
      <c r="A172" s="13"/>
      <c r="B172" s="281" t="s">
        <v>5</v>
      </c>
      <c r="C172" s="53" t="s">
        <v>90</v>
      </c>
      <c r="D172" s="17">
        <v>994</v>
      </c>
      <c r="E172" s="17">
        <v>49</v>
      </c>
      <c r="F172" s="17">
        <v>78</v>
      </c>
      <c r="G172" s="17">
        <v>125</v>
      </c>
      <c r="H172" s="17">
        <v>103</v>
      </c>
      <c r="I172" s="17">
        <v>68</v>
      </c>
      <c r="J172" s="17">
        <v>45</v>
      </c>
      <c r="K172" s="17">
        <v>33</v>
      </c>
      <c r="L172" s="17">
        <v>6</v>
      </c>
      <c r="M172" s="17">
        <v>10</v>
      </c>
      <c r="N172" s="17">
        <v>477</v>
      </c>
      <c r="O172" s="17">
        <v>152001.28970556631</v>
      </c>
      <c r="P172" s="17">
        <v>994</v>
      </c>
      <c r="Q172" s="17">
        <v>15</v>
      </c>
      <c r="R172" s="17">
        <v>64</v>
      </c>
      <c r="S172" s="17">
        <v>130</v>
      </c>
      <c r="T172" s="17">
        <v>135</v>
      </c>
      <c r="U172" s="17">
        <v>98</v>
      </c>
      <c r="V172" s="17">
        <v>49</v>
      </c>
      <c r="W172" s="17">
        <v>42</v>
      </c>
      <c r="X172" s="17">
        <v>26</v>
      </c>
      <c r="Y172" s="17">
        <v>3</v>
      </c>
      <c r="Z172" s="17">
        <v>10</v>
      </c>
      <c r="AA172" s="17">
        <v>422</v>
      </c>
      <c r="AB172" s="17">
        <v>63025.445415695416</v>
      </c>
    </row>
    <row r="173" spans="1:28" ht="15" customHeight="1" x14ac:dyDescent="0.15">
      <c r="A173" s="13"/>
      <c r="B173" s="282"/>
      <c r="C173" s="132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</row>
    <row r="174" spans="1:28" ht="15" customHeight="1" x14ac:dyDescent="0.15">
      <c r="A174" s="13"/>
      <c r="B174" s="282"/>
      <c r="C174" s="131" t="s">
        <v>368</v>
      </c>
      <c r="D174" s="17">
        <v>284</v>
      </c>
      <c r="E174" s="17">
        <v>6</v>
      </c>
      <c r="F174" s="17">
        <v>12</v>
      </c>
      <c r="G174" s="17">
        <v>16</v>
      </c>
      <c r="H174" s="17">
        <v>34</v>
      </c>
      <c r="I174" s="17">
        <v>28</v>
      </c>
      <c r="J174" s="17">
        <v>20</v>
      </c>
      <c r="K174" s="17">
        <v>15</v>
      </c>
      <c r="L174" s="17">
        <v>4</v>
      </c>
      <c r="M174" s="17">
        <v>8</v>
      </c>
      <c r="N174" s="17">
        <v>141</v>
      </c>
      <c r="O174" s="17">
        <v>183310.23076923078</v>
      </c>
      <c r="P174" s="17">
        <v>284</v>
      </c>
      <c r="Q174" s="17">
        <v>2</v>
      </c>
      <c r="R174" s="17">
        <v>5</v>
      </c>
      <c r="S174" s="17">
        <v>19</v>
      </c>
      <c r="T174" s="17">
        <v>30</v>
      </c>
      <c r="U174" s="17">
        <v>33</v>
      </c>
      <c r="V174" s="17">
        <v>21</v>
      </c>
      <c r="W174" s="17">
        <v>20</v>
      </c>
      <c r="X174" s="17">
        <v>10</v>
      </c>
      <c r="Y174" s="17">
        <v>2</v>
      </c>
      <c r="Z174" s="17">
        <v>8</v>
      </c>
      <c r="AA174" s="17">
        <v>134</v>
      </c>
      <c r="AB174" s="17">
        <v>83243.733333333337</v>
      </c>
    </row>
    <row r="175" spans="1:28" ht="15" customHeight="1" x14ac:dyDescent="0.15">
      <c r="A175" s="13"/>
      <c r="B175" s="282"/>
      <c r="C175" s="131" t="s">
        <v>367</v>
      </c>
      <c r="D175" s="17">
        <v>219</v>
      </c>
      <c r="E175" s="17">
        <v>14</v>
      </c>
      <c r="F175" s="17">
        <v>15</v>
      </c>
      <c r="G175" s="17">
        <v>44</v>
      </c>
      <c r="H175" s="17">
        <v>19</v>
      </c>
      <c r="I175" s="17">
        <v>15</v>
      </c>
      <c r="J175" s="17">
        <v>8</v>
      </c>
      <c r="K175" s="17">
        <v>5</v>
      </c>
      <c r="L175" s="17">
        <v>1</v>
      </c>
      <c r="M175" s="17">
        <v>0</v>
      </c>
      <c r="N175" s="17">
        <v>98</v>
      </c>
      <c r="O175" s="17">
        <v>138958.45454545456</v>
      </c>
      <c r="P175" s="17">
        <v>219</v>
      </c>
      <c r="Q175" s="17">
        <v>7</v>
      </c>
      <c r="R175" s="17">
        <v>15</v>
      </c>
      <c r="S175" s="17">
        <v>35</v>
      </c>
      <c r="T175" s="17">
        <v>36</v>
      </c>
      <c r="U175" s="17">
        <v>23</v>
      </c>
      <c r="V175" s="17">
        <v>9</v>
      </c>
      <c r="W175" s="17">
        <v>6</v>
      </c>
      <c r="X175" s="17">
        <v>2</v>
      </c>
      <c r="Y175" s="17">
        <v>0</v>
      </c>
      <c r="Z175" s="17">
        <v>0</v>
      </c>
      <c r="AA175" s="17">
        <v>86</v>
      </c>
      <c r="AB175" s="17">
        <v>52780.075187969924</v>
      </c>
    </row>
    <row r="176" spans="1:28" ht="15" customHeight="1" x14ac:dyDescent="0.15">
      <c r="A176" s="13"/>
      <c r="B176" s="282"/>
      <c r="C176" s="131" t="s">
        <v>366</v>
      </c>
      <c r="D176" s="17">
        <v>432</v>
      </c>
      <c r="E176" s="17">
        <v>24</v>
      </c>
      <c r="F176" s="17">
        <v>40</v>
      </c>
      <c r="G176" s="17">
        <v>58</v>
      </c>
      <c r="H176" s="17">
        <v>47</v>
      </c>
      <c r="I176" s="17">
        <v>25</v>
      </c>
      <c r="J176" s="17">
        <v>16</v>
      </c>
      <c r="K176" s="17">
        <v>13</v>
      </c>
      <c r="L176" s="17">
        <v>1</v>
      </c>
      <c r="M176" s="17">
        <v>2</v>
      </c>
      <c r="N176" s="17">
        <v>206</v>
      </c>
      <c r="O176" s="17">
        <v>143425.53883972467</v>
      </c>
      <c r="P176" s="17">
        <v>432</v>
      </c>
      <c r="Q176" s="17">
        <v>1</v>
      </c>
      <c r="R176" s="17">
        <v>37</v>
      </c>
      <c r="S176" s="17">
        <v>63</v>
      </c>
      <c r="T176" s="17">
        <v>65</v>
      </c>
      <c r="U176" s="17">
        <v>41</v>
      </c>
      <c r="V176" s="17">
        <v>19</v>
      </c>
      <c r="W176" s="17">
        <v>16</v>
      </c>
      <c r="X176" s="17">
        <v>12</v>
      </c>
      <c r="Y176" s="17">
        <v>1</v>
      </c>
      <c r="Z176" s="17">
        <v>2</v>
      </c>
      <c r="AA176" s="17">
        <v>175</v>
      </c>
      <c r="AB176" s="17">
        <v>58755.613921314311</v>
      </c>
    </row>
    <row r="177" spans="1:28" ht="15" customHeight="1" x14ac:dyDescent="0.15">
      <c r="A177" s="130"/>
      <c r="B177" s="77"/>
      <c r="C177" s="129" t="s">
        <v>365</v>
      </c>
      <c r="D177" s="17">
        <v>59</v>
      </c>
      <c r="E177" s="17">
        <v>5</v>
      </c>
      <c r="F177" s="17">
        <v>11</v>
      </c>
      <c r="G177" s="17">
        <v>7</v>
      </c>
      <c r="H177" s="17">
        <v>3</v>
      </c>
      <c r="I177" s="17">
        <v>0</v>
      </c>
      <c r="J177" s="17">
        <v>1</v>
      </c>
      <c r="K177" s="17">
        <v>0</v>
      </c>
      <c r="L177" s="17">
        <v>0</v>
      </c>
      <c r="M177" s="17">
        <v>0</v>
      </c>
      <c r="N177" s="17">
        <v>32</v>
      </c>
      <c r="O177" s="17">
        <v>116413.29629629629</v>
      </c>
      <c r="P177" s="17">
        <v>59</v>
      </c>
      <c r="Q177" s="17">
        <v>5</v>
      </c>
      <c r="R177" s="17">
        <v>7</v>
      </c>
      <c r="S177" s="17">
        <v>13</v>
      </c>
      <c r="T177" s="17">
        <v>4</v>
      </c>
      <c r="U177" s="17">
        <v>1</v>
      </c>
      <c r="V177" s="17">
        <v>0</v>
      </c>
      <c r="W177" s="17">
        <v>0</v>
      </c>
      <c r="X177" s="17">
        <v>2</v>
      </c>
      <c r="Y177" s="17">
        <v>0</v>
      </c>
      <c r="Z177" s="17">
        <v>0</v>
      </c>
      <c r="AA177" s="17">
        <v>27</v>
      </c>
      <c r="AB177" s="17">
        <v>45126.625</v>
      </c>
    </row>
    <row r="178" spans="1:28" ht="15" customHeight="1" x14ac:dyDescent="0.15">
      <c r="A178" s="10" t="s">
        <v>364</v>
      </c>
      <c r="B178" s="24" t="s">
        <v>7</v>
      </c>
      <c r="C178" s="53" t="s">
        <v>90</v>
      </c>
      <c r="D178" s="17">
        <v>1238</v>
      </c>
      <c r="E178" s="17">
        <v>19</v>
      </c>
      <c r="F178" s="17">
        <v>35</v>
      </c>
      <c r="G178" s="17">
        <v>55</v>
      </c>
      <c r="H178" s="17">
        <v>69</v>
      </c>
      <c r="I178" s="17">
        <v>66</v>
      </c>
      <c r="J178" s="17">
        <v>57</v>
      </c>
      <c r="K178" s="17">
        <v>85</v>
      </c>
      <c r="L178" s="17">
        <v>119</v>
      </c>
      <c r="M178" s="17">
        <v>271</v>
      </c>
      <c r="N178" s="17">
        <v>462</v>
      </c>
      <c r="O178" s="17">
        <v>280838.20772896917</v>
      </c>
      <c r="P178" s="17">
        <v>1238</v>
      </c>
      <c r="Q178" s="17">
        <v>19</v>
      </c>
      <c r="R178" s="17">
        <v>33</v>
      </c>
      <c r="S178" s="17">
        <v>56</v>
      </c>
      <c r="T178" s="17">
        <v>72</v>
      </c>
      <c r="U178" s="17">
        <v>81</v>
      </c>
      <c r="V178" s="17">
        <v>66</v>
      </c>
      <c r="W178" s="17">
        <v>80</v>
      </c>
      <c r="X178" s="17">
        <v>184</v>
      </c>
      <c r="Y178" s="17">
        <v>93</v>
      </c>
      <c r="Z178" s="17">
        <v>159</v>
      </c>
      <c r="AA178" s="17">
        <v>395</v>
      </c>
      <c r="AB178" s="17">
        <v>139686.75363709603</v>
      </c>
    </row>
    <row r="179" spans="1:28" ht="15" customHeight="1" x14ac:dyDescent="0.15">
      <c r="A179" s="13"/>
      <c r="B179" s="25" t="s">
        <v>8</v>
      </c>
      <c r="C179" s="132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1:28" ht="15" customHeight="1" x14ac:dyDescent="0.15">
      <c r="A180" s="13"/>
      <c r="B180" s="25" t="s">
        <v>9</v>
      </c>
      <c r="C180" s="131" t="s">
        <v>363</v>
      </c>
      <c r="D180" s="17">
        <v>169</v>
      </c>
      <c r="E180" s="17">
        <v>0</v>
      </c>
      <c r="F180" s="17">
        <v>0</v>
      </c>
      <c r="G180" s="17">
        <v>0</v>
      </c>
      <c r="H180" s="17">
        <v>0</v>
      </c>
      <c r="I180" s="17">
        <v>1</v>
      </c>
      <c r="J180" s="17">
        <v>1</v>
      </c>
      <c r="K180" s="17">
        <v>7</v>
      </c>
      <c r="L180" s="17">
        <v>20</v>
      </c>
      <c r="M180" s="17">
        <v>101</v>
      </c>
      <c r="N180" s="17">
        <v>39</v>
      </c>
      <c r="O180" s="17">
        <v>451913.58302808297</v>
      </c>
      <c r="P180" s="17">
        <v>169</v>
      </c>
      <c r="Q180" s="17">
        <v>0</v>
      </c>
      <c r="R180" s="17">
        <v>1</v>
      </c>
      <c r="S180" s="17">
        <v>0</v>
      </c>
      <c r="T180" s="17">
        <v>0</v>
      </c>
      <c r="U180" s="17">
        <v>1</v>
      </c>
      <c r="V180" s="17">
        <v>3</v>
      </c>
      <c r="W180" s="17">
        <v>3</v>
      </c>
      <c r="X180" s="17">
        <v>22</v>
      </c>
      <c r="Y180" s="17">
        <v>22</v>
      </c>
      <c r="Z180" s="17">
        <v>81</v>
      </c>
      <c r="AA180" s="17">
        <v>36</v>
      </c>
      <c r="AB180" s="17">
        <v>273395.61833154317</v>
      </c>
    </row>
    <row r="181" spans="1:28" ht="15" customHeight="1" x14ac:dyDescent="0.15">
      <c r="A181" s="13"/>
      <c r="B181" s="25" t="s">
        <v>10</v>
      </c>
      <c r="C181" s="131" t="s">
        <v>362</v>
      </c>
      <c r="D181" s="17">
        <v>141</v>
      </c>
      <c r="E181" s="17">
        <v>0</v>
      </c>
      <c r="F181" s="17">
        <v>0</v>
      </c>
      <c r="G181" s="17">
        <v>2</v>
      </c>
      <c r="H181" s="17">
        <v>5</v>
      </c>
      <c r="I181" s="17">
        <v>2</v>
      </c>
      <c r="J181" s="17">
        <v>7</v>
      </c>
      <c r="K181" s="17">
        <v>9</v>
      </c>
      <c r="L181" s="17">
        <v>21</v>
      </c>
      <c r="M181" s="17">
        <v>50</v>
      </c>
      <c r="N181" s="17">
        <v>45</v>
      </c>
      <c r="O181" s="17">
        <v>319035.34606481466</v>
      </c>
      <c r="P181" s="17">
        <v>141</v>
      </c>
      <c r="Q181" s="17">
        <v>0</v>
      </c>
      <c r="R181" s="17">
        <v>0</v>
      </c>
      <c r="S181" s="17">
        <v>1</v>
      </c>
      <c r="T181" s="17">
        <v>1</v>
      </c>
      <c r="U181" s="17">
        <v>6</v>
      </c>
      <c r="V181" s="17">
        <v>8</v>
      </c>
      <c r="W181" s="17">
        <v>12</v>
      </c>
      <c r="X181" s="17">
        <v>28</v>
      </c>
      <c r="Y181" s="17">
        <v>19</v>
      </c>
      <c r="Z181" s="17">
        <v>26</v>
      </c>
      <c r="AA181" s="17">
        <v>40</v>
      </c>
      <c r="AB181" s="17">
        <v>157641.54015401547</v>
      </c>
    </row>
    <row r="182" spans="1:28" ht="15" customHeight="1" x14ac:dyDescent="0.15">
      <c r="A182" s="13"/>
      <c r="B182" s="25"/>
      <c r="C182" s="131" t="s">
        <v>361</v>
      </c>
      <c r="D182" s="17">
        <v>160</v>
      </c>
      <c r="E182" s="17">
        <v>0</v>
      </c>
      <c r="F182" s="17">
        <v>0</v>
      </c>
      <c r="G182" s="17">
        <v>2</v>
      </c>
      <c r="H182" s="17">
        <v>2</v>
      </c>
      <c r="I182" s="17">
        <v>7</v>
      </c>
      <c r="J182" s="17">
        <v>7</v>
      </c>
      <c r="K182" s="17">
        <v>9</v>
      </c>
      <c r="L182" s="17">
        <v>23</v>
      </c>
      <c r="M182" s="17">
        <v>46</v>
      </c>
      <c r="N182" s="17">
        <v>64</v>
      </c>
      <c r="O182" s="17">
        <v>312137.93348765426</v>
      </c>
      <c r="P182" s="17">
        <v>160</v>
      </c>
      <c r="Q182" s="17">
        <v>0</v>
      </c>
      <c r="R182" s="17">
        <v>1</v>
      </c>
      <c r="S182" s="17">
        <v>0</v>
      </c>
      <c r="T182" s="17">
        <v>3</v>
      </c>
      <c r="U182" s="17">
        <v>3</v>
      </c>
      <c r="V182" s="17">
        <v>8</v>
      </c>
      <c r="W182" s="17">
        <v>9</v>
      </c>
      <c r="X182" s="17">
        <v>40</v>
      </c>
      <c r="Y182" s="17">
        <v>18</v>
      </c>
      <c r="Z182" s="17">
        <v>18</v>
      </c>
      <c r="AA182" s="17">
        <v>60</v>
      </c>
      <c r="AB182" s="17">
        <v>157780.69948148148</v>
      </c>
    </row>
    <row r="183" spans="1:28" ht="15" customHeight="1" x14ac:dyDescent="0.15">
      <c r="A183" s="13"/>
      <c r="B183" s="25"/>
      <c r="C183" s="131" t="s">
        <v>360</v>
      </c>
      <c r="D183" s="17">
        <v>56</v>
      </c>
      <c r="E183" s="17">
        <v>0</v>
      </c>
      <c r="F183" s="17">
        <v>0</v>
      </c>
      <c r="G183" s="17">
        <v>0</v>
      </c>
      <c r="H183" s="17">
        <v>1</v>
      </c>
      <c r="I183" s="17">
        <v>1</v>
      </c>
      <c r="J183" s="17">
        <v>1</v>
      </c>
      <c r="K183" s="17">
        <v>5</v>
      </c>
      <c r="L183" s="17">
        <v>10</v>
      </c>
      <c r="M183" s="17">
        <v>17</v>
      </c>
      <c r="N183" s="17">
        <v>21</v>
      </c>
      <c r="O183" s="17">
        <v>326536.36628873774</v>
      </c>
      <c r="P183" s="17">
        <v>56</v>
      </c>
      <c r="Q183" s="17">
        <v>0</v>
      </c>
      <c r="R183" s="17">
        <v>0</v>
      </c>
      <c r="S183" s="17">
        <v>0</v>
      </c>
      <c r="T183" s="17">
        <v>0</v>
      </c>
      <c r="U183" s="17">
        <v>2</v>
      </c>
      <c r="V183" s="17">
        <v>0</v>
      </c>
      <c r="W183" s="17">
        <v>5</v>
      </c>
      <c r="X183" s="17">
        <v>14</v>
      </c>
      <c r="Y183" s="17">
        <v>8</v>
      </c>
      <c r="Z183" s="17">
        <v>9</v>
      </c>
      <c r="AA183" s="17">
        <v>18</v>
      </c>
      <c r="AB183" s="17">
        <v>161935.15316067945</v>
      </c>
    </row>
    <row r="184" spans="1:28" ht="15" customHeight="1" x14ac:dyDescent="0.15">
      <c r="A184" s="13"/>
      <c r="B184" s="25"/>
      <c r="C184" s="131" t="s">
        <v>359</v>
      </c>
      <c r="D184" s="17">
        <v>121</v>
      </c>
      <c r="E184" s="17">
        <v>0</v>
      </c>
      <c r="F184" s="17">
        <v>1</v>
      </c>
      <c r="G184" s="17">
        <v>0</v>
      </c>
      <c r="H184" s="17">
        <v>3</v>
      </c>
      <c r="I184" s="17">
        <v>4</v>
      </c>
      <c r="J184" s="17">
        <v>5</v>
      </c>
      <c r="K184" s="17">
        <v>16</v>
      </c>
      <c r="L184" s="17">
        <v>15</v>
      </c>
      <c r="M184" s="17">
        <v>23</v>
      </c>
      <c r="N184" s="17">
        <v>54</v>
      </c>
      <c r="O184" s="17">
        <v>321035.78343994316</v>
      </c>
      <c r="P184" s="17">
        <v>121</v>
      </c>
      <c r="Q184" s="17">
        <v>1</v>
      </c>
      <c r="R184" s="17">
        <v>1</v>
      </c>
      <c r="S184" s="17">
        <v>1</v>
      </c>
      <c r="T184" s="17">
        <v>3</v>
      </c>
      <c r="U184" s="17">
        <v>3</v>
      </c>
      <c r="V184" s="17">
        <v>5</v>
      </c>
      <c r="W184" s="17">
        <v>12</v>
      </c>
      <c r="X184" s="17">
        <v>21</v>
      </c>
      <c r="Y184" s="17">
        <v>12</v>
      </c>
      <c r="Z184" s="17">
        <v>15</v>
      </c>
      <c r="AA184" s="17">
        <v>47</v>
      </c>
      <c r="AB184" s="17">
        <v>171577.00413449167</v>
      </c>
    </row>
    <row r="185" spans="1:28" ht="15" customHeight="1" x14ac:dyDescent="0.15">
      <c r="A185" s="13"/>
      <c r="B185" s="25"/>
      <c r="C185" s="131" t="s">
        <v>358</v>
      </c>
      <c r="D185" s="17">
        <v>155</v>
      </c>
      <c r="E185" s="17">
        <v>1</v>
      </c>
      <c r="F185" s="17">
        <v>1</v>
      </c>
      <c r="G185" s="17">
        <v>4</v>
      </c>
      <c r="H185" s="17">
        <v>11</v>
      </c>
      <c r="I185" s="17">
        <v>9</v>
      </c>
      <c r="J185" s="17">
        <v>12</v>
      </c>
      <c r="K185" s="17">
        <v>14</v>
      </c>
      <c r="L185" s="17">
        <v>20</v>
      </c>
      <c r="M185" s="17">
        <v>21</v>
      </c>
      <c r="N185" s="17">
        <v>62</v>
      </c>
      <c r="O185" s="17">
        <v>241095.6934324138</v>
      </c>
      <c r="P185" s="17">
        <v>155</v>
      </c>
      <c r="Q185" s="17">
        <v>2</v>
      </c>
      <c r="R185" s="17">
        <v>1</v>
      </c>
      <c r="S185" s="17">
        <v>7</v>
      </c>
      <c r="T185" s="17">
        <v>9</v>
      </c>
      <c r="U185" s="17">
        <v>10</v>
      </c>
      <c r="V185" s="17">
        <v>12</v>
      </c>
      <c r="W185" s="17">
        <v>16</v>
      </c>
      <c r="X185" s="17">
        <v>36</v>
      </c>
      <c r="Y185" s="17">
        <v>8</v>
      </c>
      <c r="Z185" s="17">
        <v>4</v>
      </c>
      <c r="AA185" s="17">
        <v>50</v>
      </c>
      <c r="AB185" s="17">
        <v>103441.72679687699</v>
      </c>
    </row>
    <row r="186" spans="1:28" ht="15" customHeight="1" x14ac:dyDescent="0.15">
      <c r="A186" s="13"/>
      <c r="B186" s="25"/>
      <c r="C186" s="131" t="s">
        <v>357</v>
      </c>
      <c r="D186" s="17">
        <v>136</v>
      </c>
      <c r="E186" s="17">
        <v>0</v>
      </c>
      <c r="F186" s="17">
        <v>4</v>
      </c>
      <c r="G186" s="17">
        <v>8</v>
      </c>
      <c r="H186" s="17">
        <v>13</v>
      </c>
      <c r="I186" s="17">
        <v>20</v>
      </c>
      <c r="J186" s="17">
        <v>9</v>
      </c>
      <c r="K186" s="17">
        <v>16</v>
      </c>
      <c r="L186" s="17">
        <v>5</v>
      </c>
      <c r="M186" s="17">
        <v>3</v>
      </c>
      <c r="N186" s="17">
        <v>58</v>
      </c>
      <c r="O186" s="17">
        <v>184025.989010989</v>
      </c>
      <c r="P186" s="17">
        <v>136</v>
      </c>
      <c r="Q186" s="17">
        <v>1</v>
      </c>
      <c r="R186" s="17">
        <v>0</v>
      </c>
      <c r="S186" s="17">
        <v>7</v>
      </c>
      <c r="T186" s="17">
        <v>14</v>
      </c>
      <c r="U186" s="17">
        <v>23</v>
      </c>
      <c r="V186" s="17">
        <v>15</v>
      </c>
      <c r="W186" s="17">
        <v>13</v>
      </c>
      <c r="X186" s="17">
        <v>9</v>
      </c>
      <c r="Y186" s="17">
        <v>3</v>
      </c>
      <c r="Z186" s="17">
        <v>2</v>
      </c>
      <c r="AA186" s="17">
        <v>49</v>
      </c>
      <c r="AB186" s="17">
        <v>79067.105481272956</v>
      </c>
    </row>
    <row r="187" spans="1:28" ht="15" customHeight="1" x14ac:dyDescent="0.15">
      <c r="A187" s="13"/>
      <c r="B187" s="26"/>
      <c r="C187" s="129" t="s">
        <v>356</v>
      </c>
      <c r="D187" s="17">
        <v>300</v>
      </c>
      <c r="E187" s="17">
        <v>18</v>
      </c>
      <c r="F187" s="17">
        <v>29</v>
      </c>
      <c r="G187" s="17">
        <v>39</v>
      </c>
      <c r="H187" s="17">
        <v>34</v>
      </c>
      <c r="I187" s="17">
        <v>22</v>
      </c>
      <c r="J187" s="17">
        <v>15</v>
      </c>
      <c r="K187" s="17">
        <v>9</v>
      </c>
      <c r="L187" s="17">
        <v>5</v>
      </c>
      <c r="M187" s="17">
        <v>10</v>
      </c>
      <c r="N187" s="17">
        <v>119</v>
      </c>
      <c r="O187" s="17">
        <v>159530.11947148413</v>
      </c>
      <c r="P187" s="17">
        <v>300</v>
      </c>
      <c r="Q187" s="17">
        <v>15</v>
      </c>
      <c r="R187" s="17">
        <v>29</v>
      </c>
      <c r="S187" s="17">
        <v>40</v>
      </c>
      <c r="T187" s="17">
        <v>42</v>
      </c>
      <c r="U187" s="17">
        <v>33</v>
      </c>
      <c r="V187" s="17">
        <v>15</v>
      </c>
      <c r="W187" s="17">
        <v>10</v>
      </c>
      <c r="X187" s="17">
        <v>14</v>
      </c>
      <c r="Y187" s="17">
        <v>3</v>
      </c>
      <c r="Z187" s="17">
        <v>4</v>
      </c>
      <c r="AA187" s="17">
        <v>95</v>
      </c>
      <c r="AB187" s="17">
        <v>63921.936378887593</v>
      </c>
    </row>
    <row r="188" spans="1:28" ht="15" customHeight="1" x14ac:dyDescent="0.15">
      <c r="A188" s="13"/>
      <c r="B188" s="14" t="s">
        <v>2</v>
      </c>
      <c r="C188" s="53" t="s">
        <v>90</v>
      </c>
      <c r="D188" s="17">
        <v>847</v>
      </c>
      <c r="E188" s="17">
        <v>154</v>
      </c>
      <c r="F188" s="17">
        <v>107</v>
      </c>
      <c r="G188" s="17">
        <v>85</v>
      </c>
      <c r="H188" s="17">
        <v>33</v>
      </c>
      <c r="I188" s="17">
        <v>16</v>
      </c>
      <c r="J188" s="17">
        <v>6</v>
      </c>
      <c r="K188" s="17">
        <v>12</v>
      </c>
      <c r="L188" s="17">
        <v>6</v>
      </c>
      <c r="M188" s="17">
        <v>20</v>
      </c>
      <c r="N188" s="17">
        <v>408</v>
      </c>
      <c r="O188" s="17">
        <v>131003.64548482891</v>
      </c>
      <c r="P188" s="17">
        <v>847</v>
      </c>
      <c r="Q188" s="17">
        <v>77</v>
      </c>
      <c r="R188" s="17">
        <v>152</v>
      </c>
      <c r="S188" s="17">
        <v>109</v>
      </c>
      <c r="T188" s="17">
        <v>50</v>
      </c>
      <c r="U188" s="17">
        <v>29</v>
      </c>
      <c r="V188" s="17">
        <v>16</v>
      </c>
      <c r="W188" s="17">
        <v>16</v>
      </c>
      <c r="X188" s="17">
        <v>12</v>
      </c>
      <c r="Y188" s="17">
        <v>9</v>
      </c>
      <c r="Z188" s="17">
        <v>16</v>
      </c>
      <c r="AA188" s="17">
        <v>361</v>
      </c>
      <c r="AB188" s="17">
        <v>53593.296824544806</v>
      </c>
    </row>
    <row r="189" spans="1:28" ht="15" customHeight="1" x14ac:dyDescent="0.15">
      <c r="A189" s="13"/>
      <c r="B189" s="14" t="s">
        <v>3</v>
      </c>
      <c r="C189" s="132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</row>
    <row r="190" spans="1:28" ht="15" customHeight="1" x14ac:dyDescent="0.15">
      <c r="A190" s="13"/>
      <c r="B190" s="14" t="s">
        <v>4</v>
      </c>
      <c r="C190" s="131" t="s">
        <v>363</v>
      </c>
      <c r="D190" s="17">
        <v>9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1</v>
      </c>
      <c r="K190" s="17">
        <v>0</v>
      </c>
      <c r="L190" s="17">
        <v>2</v>
      </c>
      <c r="M190" s="17">
        <v>2</v>
      </c>
      <c r="N190" s="17">
        <v>4</v>
      </c>
      <c r="O190" s="17">
        <v>397125.88888888888</v>
      </c>
      <c r="P190" s="17">
        <v>9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7">
        <v>0</v>
      </c>
      <c r="W190" s="17">
        <v>1</v>
      </c>
      <c r="X190" s="17">
        <v>0</v>
      </c>
      <c r="Y190" s="17">
        <v>2</v>
      </c>
      <c r="Z190" s="17">
        <v>2</v>
      </c>
      <c r="AA190" s="17">
        <v>4</v>
      </c>
      <c r="AB190" s="17">
        <v>241038.88888888891</v>
      </c>
    </row>
    <row r="191" spans="1:28" ht="15" customHeight="1" x14ac:dyDescent="0.15">
      <c r="A191" s="13"/>
      <c r="B191" s="14"/>
      <c r="C191" s="131" t="s">
        <v>362</v>
      </c>
      <c r="D191" s="17">
        <v>36</v>
      </c>
      <c r="E191" s="17">
        <v>1</v>
      </c>
      <c r="F191" s="17">
        <v>10</v>
      </c>
      <c r="G191" s="17">
        <v>0</v>
      </c>
      <c r="H191" s="17">
        <v>1</v>
      </c>
      <c r="I191" s="17">
        <v>0</v>
      </c>
      <c r="J191" s="17">
        <v>0</v>
      </c>
      <c r="K191" s="17">
        <v>0</v>
      </c>
      <c r="L191" s="17">
        <v>0</v>
      </c>
      <c r="M191" s="17">
        <v>3</v>
      </c>
      <c r="N191" s="17">
        <v>21</v>
      </c>
      <c r="O191" s="17">
        <v>185275.6</v>
      </c>
      <c r="P191" s="17">
        <v>36</v>
      </c>
      <c r="Q191" s="17">
        <v>0</v>
      </c>
      <c r="R191" s="17">
        <v>1</v>
      </c>
      <c r="S191" s="17">
        <v>11</v>
      </c>
      <c r="T191" s="17">
        <v>0</v>
      </c>
      <c r="U191" s="17">
        <v>1</v>
      </c>
      <c r="V191" s="17">
        <v>2</v>
      </c>
      <c r="W191" s="17">
        <v>0</v>
      </c>
      <c r="X191" s="17">
        <v>1</v>
      </c>
      <c r="Y191" s="17">
        <v>0</v>
      </c>
      <c r="Z191" s="17">
        <v>2</v>
      </c>
      <c r="AA191" s="17">
        <v>18</v>
      </c>
      <c r="AB191" s="17">
        <v>89377.777777777781</v>
      </c>
    </row>
    <row r="192" spans="1:28" ht="15" customHeight="1" x14ac:dyDescent="0.15">
      <c r="A192" s="13"/>
      <c r="B192" s="14"/>
      <c r="C192" s="131" t="s">
        <v>361</v>
      </c>
      <c r="D192" s="17">
        <v>45</v>
      </c>
      <c r="E192" s="17">
        <v>0</v>
      </c>
      <c r="F192" s="17">
        <v>4</v>
      </c>
      <c r="G192" s="17">
        <v>7</v>
      </c>
      <c r="H192" s="17">
        <v>1</v>
      </c>
      <c r="I192" s="17">
        <v>1</v>
      </c>
      <c r="J192" s="17">
        <v>1</v>
      </c>
      <c r="K192" s="17">
        <v>1</v>
      </c>
      <c r="L192" s="17">
        <v>0</v>
      </c>
      <c r="M192" s="17">
        <v>6</v>
      </c>
      <c r="N192" s="17">
        <v>24</v>
      </c>
      <c r="O192" s="17">
        <v>203321.19047619047</v>
      </c>
      <c r="P192" s="17">
        <v>45</v>
      </c>
      <c r="Q192" s="17">
        <v>0</v>
      </c>
      <c r="R192" s="17">
        <v>6</v>
      </c>
      <c r="S192" s="17">
        <v>2</v>
      </c>
      <c r="T192" s="17">
        <v>2</v>
      </c>
      <c r="U192" s="17">
        <v>4</v>
      </c>
      <c r="V192" s="17">
        <v>2</v>
      </c>
      <c r="W192" s="17">
        <v>1</v>
      </c>
      <c r="X192" s="17">
        <v>0</v>
      </c>
      <c r="Y192" s="17">
        <v>3</v>
      </c>
      <c r="Z192" s="17">
        <v>3</v>
      </c>
      <c r="AA192" s="17">
        <v>22</v>
      </c>
      <c r="AB192" s="17">
        <v>88913.043478260865</v>
      </c>
    </row>
    <row r="193" spans="1:28" ht="15" customHeight="1" x14ac:dyDescent="0.15">
      <c r="A193" s="13"/>
      <c r="B193" s="14"/>
      <c r="C193" s="131" t="s">
        <v>360</v>
      </c>
      <c r="D193" s="17">
        <v>25</v>
      </c>
      <c r="E193" s="17">
        <v>0</v>
      </c>
      <c r="F193" s="17">
        <v>2</v>
      </c>
      <c r="G193" s="17">
        <v>4</v>
      </c>
      <c r="H193" s="17">
        <v>2</v>
      </c>
      <c r="I193" s="17">
        <v>0</v>
      </c>
      <c r="J193" s="17">
        <v>0</v>
      </c>
      <c r="K193" s="17">
        <v>2</v>
      </c>
      <c r="L193" s="17">
        <v>0</v>
      </c>
      <c r="M193" s="17">
        <v>1</v>
      </c>
      <c r="N193" s="17">
        <v>14</v>
      </c>
      <c r="O193" s="17">
        <v>170888</v>
      </c>
      <c r="P193" s="17">
        <v>25</v>
      </c>
      <c r="Q193" s="17">
        <v>0</v>
      </c>
      <c r="R193" s="17">
        <v>2</v>
      </c>
      <c r="S193" s="17">
        <v>2</v>
      </c>
      <c r="T193" s="17">
        <v>3</v>
      </c>
      <c r="U193" s="17">
        <v>1</v>
      </c>
      <c r="V193" s="17">
        <v>0</v>
      </c>
      <c r="W193" s="17">
        <v>2</v>
      </c>
      <c r="X193" s="17">
        <v>1</v>
      </c>
      <c r="Y193" s="17">
        <v>0</v>
      </c>
      <c r="Z193" s="17">
        <v>1</v>
      </c>
      <c r="AA193" s="17">
        <v>13</v>
      </c>
      <c r="AB193" s="17">
        <v>75583.333333333328</v>
      </c>
    </row>
    <row r="194" spans="1:28" ht="15" customHeight="1" x14ac:dyDescent="0.15">
      <c r="A194" s="13"/>
      <c r="B194" s="14"/>
      <c r="C194" s="131" t="s">
        <v>359</v>
      </c>
      <c r="D194" s="17">
        <v>59</v>
      </c>
      <c r="E194" s="17">
        <v>2</v>
      </c>
      <c r="F194" s="17">
        <v>6</v>
      </c>
      <c r="G194" s="17">
        <v>4</v>
      </c>
      <c r="H194" s="17">
        <v>3</v>
      </c>
      <c r="I194" s="17">
        <v>3</v>
      </c>
      <c r="J194" s="17">
        <v>1</v>
      </c>
      <c r="K194" s="17">
        <v>4</v>
      </c>
      <c r="L194" s="17">
        <v>2</v>
      </c>
      <c r="M194" s="17">
        <v>4</v>
      </c>
      <c r="N194" s="17">
        <v>30</v>
      </c>
      <c r="O194" s="17">
        <v>198886.12543728136</v>
      </c>
      <c r="P194" s="17">
        <v>59</v>
      </c>
      <c r="Q194" s="17">
        <v>0</v>
      </c>
      <c r="R194" s="17">
        <v>5</v>
      </c>
      <c r="S194" s="17">
        <v>7</v>
      </c>
      <c r="T194" s="17">
        <v>6</v>
      </c>
      <c r="U194" s="17">
        <v>2</v>
      </c>
      <c r="V194" s="17">
        <v>1</v>
      </c>
      <c r="W194" s="17">
        <v>3</v>
      </c>
      <c r="X194" s="17">
        <v>4</v>
      </c>
      <c r="Y194" s="17">
        <v>2</v>
      </c>
      <c r="Z194" s="17">
        <v>3</v>
      </c>
      <c r="AA194" s="17">
        <v>26</v>
      </c>
      <c r="AB194" s="17">
        <v>92464.989020641195</v>
      </c>
    </row>
    <row r="195" spans="1:28" ht="15" customHeight="1" x14ac:dyDescent="0.15">
      <c r="A195" s="13"/>
      <c r="B195" s="14"/>
      <c r="C195" s="131" t="s">
        <v>358</v>
      </c>
      <c r="D195" s="17">
        <v>80</v>
      </c>
      <c r="E195" s="17">
        <v>6</v>
      </c>
      <c r="F195" s="17">
        <v>11</v>
      </c>
      <c r="G195" s="17">
        <v>14</v>
      </c>
      <c r="H195" s="17">
        <v>4</v>
      </c>
      <c r="I195" s="17">
        <v>2</v>
      </c>
      <c r="J195" s="17">
        <v>2</v>
      </c>
      <c r="K195" s="17">
        <v>0</v>
      </c>
      <c r="L195" s="17">
        <v>0</v>
      </c>
      <c r="M195" s="17">
        <v>1</v>
      </c>
      <c r="N195" s="17">
        <v>40</v>
      </c>
      <c r="O195" s="17">
        <v>133043.74166666667</v>
      </c>
      <c r="P195" s="17">
        <v>80</v>
      </c>
      <c r="Q195" s="17">
        <v>2</v>
      </c>
      <c r="R195" s="17">
        <v>13</v>
      </c>
      <c r="S195" s="17">
        <v>8</v>
      </c>
      <c r="T195" s="17">
        <v>11</v>
      </c>
      <c r="U195" s="17">
        <v>2</v>
      </c>
      <c r="V195" s="17">
        <v>2</v>
      </c>
      <c r="W195" s="17">
        <v>2</v>
      </c>
      <c r="X195" s="17">
        <v>2</v>
      </c>
      <c r="Y195" s="17">
        <v>0</v>
      </c>
      <c r="Z195" s="17">
        <v>1</v>
      </c>
      <c r="AA195" s="17">
        <v>37</v>
      </c>
      <c r="AB195" s="17">
        <v>52578.294573643405</v>
      </c>
    </row>
    <row r="196" spans="1:28" ht="15" customHeight="1" x14ac:dyDescent="0.15">
      <c r="A196" s="13"/>
      <c r="B196" s="14"/>
      <c r="C196" s="131" t="s">
        <v>357</v>
      </c>
      <c r="D196" s="17">
        <v>124</v>
      </c>
      <c r="E196" s="17">
        <v>12</v>
      </c>
      <c r="F196" s="17">
        <v>18</v>
      </c>
      <c r="G196" s="17">
        <v>13</v>
      </c>
      <c r="H196" s="17">
        <v>9</v>
      </c>
      <c r="I196" s="17">
        <v>4</v>
      </c>
      <c r="J196" s="17">
        <v>1</v>
      </c>
      <c r="K196" s="17">
        <v>1</v>
      </c>
      <c r="L196" s="17">
        <v>2</v>
      </c>
      <c r="M196" s="17">
        <v>0</v>
      </c>
      <c r="N196" s="17">
        <v>64</v>
      </c>
      <c r="O196" s="17">
        <v>127320.12777777779</v>
      </c>
      <c r="P196" s="17">
        <v>124</v>
      </c>
      <c r="Q196" s="17">
        <v>3</v>
      </c>
      <c r="R196" s="17">
        <v>18</v>
      </c>
      <c r="S196" s="17">
        <v>21</v>
      </c>
      <c r="T196" s="17">
        <v>7</v>
      </c>
      <c r="U196" s="17">
        <v>6</v>
      </c>
      <c r="V196" s="17">
        <v>3</v>
      </c>
      <c r="W196" s="17">
        <v>2</v>
      </c>
      <c r="X196" s="17">
        <v>1</v>
      </c>
      <c r="Y196" s="17">
        <v>1</v>
      </c>
      <c r="Z196" s="17">
        <v>0</v>
      </c>
      <c r="AA196" s="17">
        <v>62</v>
      </c>
      <c r="AB196" s="17">
        <v>49212.365591397844</v>
      </c>
    </row>
    <row r="197" spans="1:28" ht="15" customHeight="1" x14ac:dyDescent="0.15">
      <c r="A197" s="13"/>
      <c r="B197" s="14"/>
      <c r="C197" s="129" t="s">
        <v>356</v>
      </c>
      <c r="D197" s="17">
        <v>469</v>
      </c>
      <c r="E197" s="17">
        <v>133</v>
      </c>
      <c r="F197" s="17">
        <v>56</v>
      </c>
      <c r="G197" s="17">
        <v>43</v>
      </c>
      <c r="H197" s="17">
        <v>13</v>
      </c>
      <c r="I197" s="17">
        <v>6</v>
      </c>
      <c r="J197" s="17">
        <v>0</v>
      </c>
      <c r="K197" s="17">
        <v>4</v>
      </c>
      <c r="L197" s="17">
        <v>0</v>
      </c>
      <c r="M197" s="17">
        <v>3</v>
      </c>
      <c r="N197" s="17">
        <v>211</v>
      </c>
      <c r="O197" s="17">
        <v>108014.22074566262</v>
      </c>
      <c r="P197" s="17">
        <v>469</v>
      </c>
      <c r="Q197" s="17">
        <v>72</v>
      </c>
      <c r="R197" s="17">
        <v>107</v>
      </c>
      <c r="S197" s="17">
        <v>58</v>
      </c>
      <c r="T197" s="17">
        <v>21</v>
      </c>
      <c r="U197" s="17">
        <v>13</v>
      </c>
      <c r="V197" s="17">
        <v>6</v>
      </c>
      <c r="W197" s="17">
        <v>5</v>
      </c>
      <c r="X197" s="17">
        <v>3</v>
      </c>
      <c r="Y197" s="17">
        <v>1</v>
      </c>
      <c r="Z197" s="17">
        <v>4</v>
      </c>
      <c r="AA197" s="17">
        <v>179</v>
      </c>
      <c r="AB197" s="17">
        <v>41092.999452654622</v>
      </c>
    </row>
    <row r="198" spans="1:28" ht="15" customHeight="1" x14ac:dyDescent="0.15">
      <c r="A198" s="13"/>
      <c r="B198" s="281" t="s">
        <v>5</v>
      </c>
      <c r="C198" s="53" t="s">
        <v>90</v>
      </c>
      <c r="D198" s="17">
        <v>994</v>
      </c>
      <c r="E198" s="17">
        <v>49</v>
      </c>
      <c r="F198" s="17">
        <v>78</v>
      </c>
      <c r="G198" s="17">
        <v>125</v>
      </c>
      <c r="H198" s="17">
        <v>103</v>
      </c>
      <c r="I198" s="17">
        <v>68</v>
      </c>
      <c r="J198" s="17">
        <v>45</v>
      </c>
      <c r="K198" s="17">
        <v>33</v>
      </c>
      <c r="L198" s="17">
        <v>6</v>
      </c>
      <c r="M198" s="17">
        <v>10</v>
      </c>
      <c r="N198" s="17">
        <v>477</v>
      </c>
      <c r="O198" s="17">
        <v>152001.28970556631</v>
      </c>
      <c r="P198" s="17">
        <v>994</v>
      </c>
      <c r="Q198" s="17">
        <v>15</v>
      </c>
      <c r="R198" s="17">
        <v>64</v>
      </c>
      <c r="S198" s="17">
        <v>130</v>
      </c>
      <c r="T198" s="17">
        <v>135</v>
      </c>
      <c r="U198" s="17">
        <v>98</v>
      </c>
      <c r="V198" s="17">
        <v>49</v>
      </c>
      <c r="W198" s="17">
        <v>42</v>
      </c>
      <c r="X198" s="17">
        <v>26</v>
      </c>
      <c r="Y198" s="17">
        <v>3</v>
      </c>
      <c r="Z198" s="17">
        <v>10</v>
      </c>
      <c r="AA198" s="17">
        <v>422</v>
      </c>
      <c r="AB198" s="17">
        <v>63025.445415695416</v>
      </c>
    </row>
    <row r="199" spans="1:28" ht="15" customHeight="1" x14ac:dyDescent="0.15">
      <c r="A199" s="13"/>
      <c r="B199" s="282"/>
      <c r="C199" s="132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</row>
    <row r="200" spans="1:28" ht="15" customHeight="1" x14ac:dyDescent="0.15">
      <c r="A200" s="13"/>
      <c r="B200" s="282"/>
      <c r="C200" s="131" t="s">
        <v>363</v>
      </c>
      <c r="D200" s="17">
        <v>44</v>
      </c>
      <c r="E200" s="17">
        <v>2</v>
      </c>
      <c r="F200" s="17">
        <v>0</v>
      </c>
      <c r="G200" s="17">
        <v>1</v>
      </c>
      <c r="H200" s="17">
        <v>0</v>
      </c>
      <c r="I200" s="17">
        <v>2</v>
      </c>
      <c r="J200" s="17">
        <v>5</v>
      </c>
      <c r="K200" s="17">
        <v>2</v>
      </c>
      <c r="L200" s="17">
        <v>1</v>
      </c>
      <c r="M200" s="17">
        <v>5</v>
      </c>
      <c r="N200" s="17">
        <v>26</v>
      </c>
      <c r="O200" s="17">
        <v>262215.55555555556</v>
      </c>
      <c r="P200" s="17">
        <v>44</v>
      </c>
      <c r="Q200" s="17">
        <v>2</v>
      </c>
      <c r="R200" s="17">
        <v>0</v>
      </c>
      <c r="S200" s="17">
        <v>0</v>
      </c>
      <c r="T200" s="17">
        <v>0</v>
      </c>
      <c r="U200" s="17">
        <v>1</v>
      </c>
      <c r="V200" s="17">
        <v>1</v>
      </c>
      <c r="W200" s="17">
        <v>5</v>
      </c>
      <c r="X200" s="17">
        <v>4</v>
      </c>
      <c r="Y200" s="17">
        <v>0</v>
      </c>
      <c r="Z200" s="17">
        <v>5</v>
      </c>
      <c r="AA200" s="17">
        <v>26</v>
      </c>
      <c r="AB200" s="17">
        <v>157331.11111111112</v>
      </c>
    </row>
    <row r="201" spans="1:28" ht="15" customHeight="1" x14ac:dyDescent="0.15">
      <c r="A201" s="13"/>
      <c r="B201" s="282"/>
      <c r="C201" s="131" t="s">
        <v>362</v>
      </c>
      <c r="D201" s="17">
        <v>69</v>
      </c>
      <c r="E201" s="17">
        <v>1</v>
      </c>
      <c r="F201" s="17">
        <v>2</v>
      </c>
      <c r="G201" s="17">
        <v>3</v>
      </c>
      <c r="H201" s="17">
        <v>8</v>
      </c>
      <c r="I201" s="17">
        <v>2</v>
      </c>
      <c r="J201" s="17">
        <v>3</v>
      </c>
      <c r="K201" s="17">
        <v>6</v>
      </c>
      <c r="L201" s="17">
        <v>1</v>
      </c>
      <c r="M201" s="17">
        <v>3</v>
      </c>
      <c r="N201" s="17">
        <v>40</v>
      </c>
      <c r="O201" s="17">
        <v>218791.06896551725</v>
      </c>
      <c r="P201" s="17">
        <v>69</v>
      </c>
      <c r="Q201" s="17">
        <v>0</v>
      </c>
      <c r="R201" s="17">
        <v>0</v>
      </c>
      <c r="S201" s="17">
        <v>3</v>
      </c>
      <c r="T201" s="17">
        <v>6</v>
      </c>
      <c r="U201" s="17">
        <v>5</v>
      </c>
      <c r="V201" s="17">
        <v>5</v>
      </c>
      <c r="W201" s="17">
        <v>6</v>
      </c>
      <c r="X201" s="17">
        <v>3</v>
      </c>
      <c r="Y201" s="17">
        <v>1</v>
      </c>
      <c r="Z201" s="17">
        <v>3</v>
      </c>
      <c r="AA201" s="17">
        <v>37</v>
      </c>
      <c r="AB201" s="17">
        <v>106162.5</v>
      </c>
    </row>
    <row r="202" spans="1:28" ht="15" customHeight="1" x14ac:dyDescent="0.15">
      <c r="A202" s="13"/>
      <c r="B202" s="282"/>
      <c r="C202" s="131" t="s">
        <v>361</v>
      </c>
      <c r="D202" s="17">
        <v>79</v>
      </c>
      <c r="E202" s="17">
        <v>1</v>
      </c>
      <c r="F202" s="17">
        <v>2</v>
      </c>
      <c r="G202" s="17">
        <v>2</v>
      </c>
      <c r="H202" s="17">
        <v>8</v>
      </c>
      <c r="I202" s="17">
        <v>12</v>
      </c>
      <c r="J202" s="17">
        <v>3</v>
      </c>
      <c r="K202" s="17">
        <v>4</v>
      </c>
      <c r="L202" s="17">
        <v>2</v>
      </c>
      <c r="M202" s="17">
        <v>0</v>
      </c>
      <c r="N202" s="17">
        <v>45</v>
      </c>
      <c r="O202" s="17">
        <v>169763.5294117647</v>
      </c>
      <c r="P202" s="17">
        <v>79</v>
      </c>
      <c r="Q202" s="17">
        <v>0</v>
      </c>
      <c r="R202" s="17">
        <v>1</v>
      </c>
      <c r="S202" s="17">
        <v>4</v>
      </c>
      <c r="T202" s="17">
        <v>4</v>
      </c>
      <c r="U202" s="17">
        <v>10</v>
      </c>
      <c r="V202" s="17">
        <v>3</v>
      </c>
      <c r="W202" s="17">
        <v>8</v>
      </c>
      <c r="X202" s="17">
        <v>5</v>
      </c>
      <c r="Y202" s="17">
        <v>2</v>
      </c>
      <c r="Z202" s="17">
        <v>0</v>
      </c>
      <c r="AA202" s="17">
        <v>42</v>
      </c>
      <c r="AB202" s="17">
        <v>77191.891891891893</v>
      </c>
    </row>
    <row r="203" spans="1:28" ht="15" customHeight="1" x14ac:dyDescent="0.15">
      <c r="A203" s="13"/>
      <c r="B203" s="128"/>
      <c r="C203" s="131" t="s">
        <v>360</v>
      </c>
      <c r="D203" s="17">
        <v>64</v>
      </c>
      <c r="E203" s="17">
        <v>0</v>
      </c>
      <c r="F203" s="17">
        <v>1</v>
      </c>
      <c r="G203" s="17">
        <v>7</v>
      </c>
      <c r="H203" s="17">
        <v>4</v>
      </c>
      <c r="I203" s="17">
        <v>1</v>
      </c>
      <c r="J203" s="17">
        <v>13</v>
      </c>
      <c r="K203" s="17">
        <v>5</v>
      </c>
      <c r="L203" s="17">
        <v>0</v>
      </c>
      <c r="M203" s="17">
        <v>0</v>
      </c>
      <c r="N203" s="17">
        <v>33</v>
      </c>
      <c r="O203" s="17">
        <v>170635.83870967742</v>
      </c>
      <c r="P203" s="17">
        <v>64</v>
      </c>
      <c r="Q203" s="17">
        <v>0</v>
      </c>
      <c r="R203" s="17">
        <v>0</v>
      </c>
      <c r="S203" s="17">
        <v>4</v>
      </c>
      <c r="T203" s="17">
        <v>5</v>
      </c>
      <c r="U203" s="17">
        <v>4</v>
      </c>
      <c r="V203" s="17">
        <v>10</v>
      </c>
      <c r="W203" s="17">
        <v>8</v>
      </c>
      <c r="X203" s="17">
        <v>1</v>
      </c>
      <c r="Y203" s="17">
        <v>0</v>
      </c>
      <c r="Z203" s="17">
        <v>0</v>
      </c>
      <c r="AA203" s="17">
        <v>32</v>
      </c>
      <c r="AB203" s="17">
        <v>70108.59375</v>
      </c>
    </row>
    <row r="204" spans="1:28" ht="15" customHeight="1" x14ac:dyDescent="0.15">
      <c r="A204" s="13"/>
      <c r="B204" s="128"/>
      <c r="C204" s="131" t="s">
        <v>359</v>
      </c>
      <c r="D204" s="17">
        <v>121</v>
      </c>
      <c r="E204" s="17">
        <v>2</v>
      </c>
      <c r="F204" s="17">
        <v>6</v>
      </c>
      <c r="G204" s="17">
        <v>11</v>
      </c>
      <c r="H204" s="17">
        <v>7</v>
      </c>
      <c r="I204" s="17">
        <v>15</v>
      </c>
      <c r="J204" s="17">
        <v>10</v>
      </c>
      <c r="K204" s="17">
        <v>6</v>
      </c>
      <c r="L204" s="17">
        <v>1</v>
      </c>
      <c r="M204" s="17">
        <v>1</v>
      </c>
      <c r="N204" s="17">
        <v>62</v>
      </c>
      <c r="O204" s="17">
        <v>163211.40677966102</v>
      </c>
      <c r="P204" s="17">
        <v>121</v>
      </c>
      <c r="Q204" s="17">
        <v>0</v>
      </c>
      <c r="R204" s="17">
        <v>0</v>
      </c>
      <c r="S204" s="17">
        <v>10</v>
      </c>
      <c r="T204" s="17">
        <v>17</v>
      </c>
      <c r="U204" s="17">
        <v>14</v>
      </c>
      <c r="V204" s="17">
        <v>15</v>
      </c>
      <c r="W204" s="17">
        <v>9</v>
      </c>
      <c r="X204" s="17">
        <v>1</v>
      </c>
      <c r="Y204" s="17">
        <v>0</v>
      </c>
      <c r="Z204" s="17">
        <v>1</v>
      </c>
      <c r="AA204" s="17">
        <v>54</v>
      </c>
      <c r="AB204" s="17">
        <v>66256.716417910444</v>
      </c>
    </row>
    <row r="205" spans="1:28" ht="15" customHeight="1" x14ac:dyDescent="0.15">
      <c r="A205" s="13"/>
      <c r="B205" s="128"/>
      <c r="C205" s="131" t="s">
        <v>358</v>
      </c>
      <c r="D205" s="17">
        <v>111</v>
      </c>
      <c r="E205" s="17">
        <v>1</v>
      </c>
      <c r="F205" s="17">
        <v>5</v>
      </c>
      <c r="G205" s="17">
        <v>16</v>
      </c>
      <c r="H205" s="17">
        <v>14</v>
      </c>
      <c r="I205" s="17">
        <v>11</v>
      </c>
      <c r="J205" s="17">
        <v>5</v>
      </c>
      <c r="K205" s="17">
        <v>5</v>
      </c>
      <c r="L205" s="17">
        <v>1</v>
      </c>
      <c r="M205" s="17">
        <v>1</v>
      </c>
      <c r="N205" s="17">
        <v>52</v>
      </c>
      <c r="O205" s="17">
        <v>164168.79661016949</v>
      </c>
      <c r="P205" s="17">
        <v>111</v>
      </c>
      <c r="Q205" s="17">
        <v>0</v>
      </c>
      <c r="R205" s="17">
        <v>4</v>
      </c>
      <c r="S205" s="17">
        <v>13</v>
      </c>
      <c r="T205" s="17">
        <v>19</v>
      </c>
      <c r="U205" s="17">
        <v>12</v>
      </c>
      <c r="V205" s="17">
        <v>8</v>
      </c>
      <c r="W205" s="17">
        <v>0</v>
      </c>
      <c r="X205" s="17">
        <v>6</v>
      </c>
      <c r="Y205" s="17">
        <v>0</v>
      </c>
      <c r="Z205" s="17">
        <v>1</v>
      </c>
      <c r="AA205" s="17">
        <v>48</v>
      </c>
      <c r="AB205" s="17">
        <v>69303.174603174601</v>
      </c>
    </row>
    <row r="206" spans="1:28" ht="15" customHeight="1" x14ac:dyDescent="0.15">
      <c r="A206" s="13"/>
      <c r="B206" s="128"/>
      <c r="C206" s="131" t="s">
        <v>357</v>
      </c>
      <c r="D206" s="17">
        <v>161</v>
      </c>
      <c r="E206" s="17">
        <v>7</v>
      </c>
      <c r="F206" s="17">
        <v>14</v>
      </c>
      <c r="G206" s="17">
        <v>33</v>
      </c>
      <c r="H206" s="17">
        <v>31</v>
      </c>
      <c r="I206" s="17">
        <v>11</v>
      </c>
      <c r="J206" s="17">
        <v>1</v>
      </c>
      <c r="K206" s="17">
        <v>2</v>
      </c>
      <c r="L206" s="17">
        <v>0</v>
      </c>
      <c r="M206" s="17">
        <v>0</v>
      </c>
      <c r="N206" s="17">
        <v>62</v>
      </c>
      <c r="O206" s="17">
        <v>136996.82603815937</v>
      </c>
      <c r="P206" s="17">
        <v>161</v>
      </c>
      <c r="Q206" s="17">
        <v>0</v>
      </c>
      <c r="R206" s="17">
        <v>10</v>
      </c>
      <c r="S206" s="17">
        <v>30</v>
      </c>
      <c r="T206" s="17">
        <v>34</v>
      </c>
      <c r="U206" s="17">
        <v>23</v>
      </c>
      <c r="V206" s="17">
        <v>2</v>
      </c>
      <c r="W206" s="17">
        <v>4</v>
      </c>
      <c r="X206" s="17">
        <v>1</v>
      </c>
      <c r="Y206" s="17">
        <v>0</v>
      </c>
      <c r="Z206" s="17">
        <v>0</v>
      </c>
      <c r="AA206" s="17">
        <v>57</v>
      </c>
      <c r="AB206" s="17">
        <v>53316.132478632484</v>
      </c>
    </row>
    <row r="207" spans="1:28" ht="15" customHeight="1" x14ac:dyDescent="0.15">
      <c r="A207" s="130"/>
      <c r="B207" s="77"/>
      <c r="C207" s="129" t="s">
        <v>356</v>
      </c>
      <c r="D207" s="17">
        <v>345</v>
      </c>
      <c r="E207" s="17">
        <v>35</v>
      </c>
      <c r="F207" s="17">
        <v>48</v>
      </c>
      <c r="G207" s="17">
        <v>52</v>
      </c>
      <c r="H207" s="17">
        <v>31</v>
      </c>
      <c r="I207" s="17">
        <v>14</v>
      </c>
      <c r="J207" s="17">
        <v>5</v>
      </c>
      <c r="K207" s="17">
        <v>3</v>
      </c>
      <c r="L207" s="17">
        <v>0</v>
      </c>
      <c r="M207" s="17">
        <v>0</v>
      </c>
      <c r="N207" s="17">
        <v>157</v>
      </c>
      <c r="O207" s="17">
        <v>125425.83510638298</v>
      </c>
      <c r="P207" s="17">
        <v>345</v>
      </c>
      <c r="Q207" s="17">
        <v>13</v>
      </c>
      <c r="R207" s="17">
        <v>49</v>
      </c>
      <c r="S207" s="17">
        <v>66</v>
      </c>
      <c r="T207" s="17">
        <v>50</v>
      </c>
      <c r="U207" s="17">
        <v>29</v>
      </c>
      <c r="V207" s="17">
        <v>5</v>
      </c>
      <c r="W207" s="17">
        <v>2</v>
      </c>
      <c r="X207" s="17">
        <v>5</v>
      </c>
      <c r="Y207" s="17">
        <v>0</v>
      </c>
      <c r="Z207" s="17">
        <v>0</v>
      </c>
      <c r="AA207" s="17">
        <v>126</v>
      </c>
      <c r="AB207" s="17">
        <v>47359.095890410958</v>
      </c>
    </row>
    <row r="208" spans="1:28" ht="15" customHeight="1" x14ac:dyDescent="0.15">
      <c r="A208" s="10" t="s">
        <v>304</v>
      </c>
      <c r="B208" s="24" t="s">
        <v>7</v>
      </c>
      <c r="C208" s="53" t="s">
        <v>90</v>
      </c>
      <c r="D208" s="17">
        <v>1238</v>
      </c>
      <c r="E208" s="17">
        <v>19</v>
      </c>
      <c r="F208" s="17">
        <v>35</v>
      </c>
      <c r="G208" s="17">
        <v>55</v>
      </c>
      <c r="H208" s="17">
        <v>69</v>
      </c>
      <c r="I208" s="17">
        <v>66</v>
      </c>
      <c r="J208" s="17">
        <v>57</v>
      </c>
      <c r="K208" s="17">
        <v>85</v>
      </c>
      <c r="L208" s="17">
        <v>119</v>
      </c>
      <c r="M208" s="17">
        <v>271</v>
      </c>
      <c r="N208" s="17">
        <v>462</v>
      </c>
      <c r="O208" s="17">
        <v>280838.20772896922</v>
      </c>
      <c r="P208" s="17">
        <v>1238</v>
      </c>
      <c r="Q208" s="17">
        <v>19</v>
      </c>
      <c r="R208" s="17">
        <v>33</v>
      </c>
      <c r="S208" s="17">
        <v>56</v>
      </c>
      <c r="T208" s="17">
        <v>72</v>
      </c>
      <c r="U208" s="17">
        <v>81</v>
      </c>
      <c r="V208" s="17">
        <v>66</v>
      </c>
      <c r="W208" s="17">
        <v>80</v>
      </c>
      <c r="X208" s="17">
        <v>184</v>
      </c>
      <c r="Y208" s="17">
        <v>93</v>
      </c>
      <c r="Z208" s="17">
        <v>159</v>
      </c>
      <c r="AA208" s="17">
        <v>395</v>
      </c>
      <c r="AB208" s="17">
        <v>139686.75363709597</v>
      </c>
    </row>
    <row r="209" spans="1:28" ht="15" customHeight="1" x14ac:dyDescent="0.15">
      <c r="A209" s="13" t="s">
        <v>11</v>
      </c>
      <c r="B209" s="25" t="s">
        <v>8</v>
      </c>
      <c r="C209" s="132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</row>
    <row r="210" spans="1:28" ht="15" customHeight="1" x14ac:dyDescent="0.15">
      <c r="A210" s="13"/>
      <c r="B210" s="25" t="s">
        <v>9</v>
      </c>
      <c r="C210" s="131" t="s">
        <v>303</v>
      </c>
      <c r="D210" s="17">
        <v>3</v>
      </c>
      <c r="E210" s="17">
        <v>1</v>
      </c>
      <c r="F210" s="17">
        <v>0</v>
      </c>
      <c r="G210" s="17">
        <v>0</v>
      </c>
      <c r="H210" s="17">
        <v>0</v>
      </c>
      <c r="I210" s="17">
        <v>2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134293.33333333334</v>
      </c>
      <c r="P210" s="17">
        <v>3</v>
      </c>
      <c r="Q210" s="17">
        <v>1</v>
      </c>
      <c r="R210" s="17">
        <v>0</v>
      </c>
      <c r="S210" s="17">
        <v>0</v>
      </c>
      <c r="T210" s="17">
        <v>0</v>
      </c>
      <c r="U210" s="17">
        <v>2</v>
      </c>
      <c r="V210" s="17">
        <v>0</v>
      </c>
      <c r="W210" s="17">
        <v>0</v>
      </c>
      <c r="X210" s="17">
        <v>0</v>
      </c>
      <c r="Y210" s="17">
        <v>0</v>
      </c>
      <c r="Z210" s="17">
        <v>0</v>
      </c>
      <c r="AA210" s="17">
        <v>0</v>
      </c>
      <c r="AB210" s="17">
        <v>42000</v>
      </c>
    </row>
    <row r="211" spans="1:28" ht="15" customHeight="1" x14ac:dyDescent="0.15">
      <c r="A211" s="13"/>
      <c r="B211" s="25" t="s">
        <v>10</v>
      </c>
      <c r="C211" s="131" t="s">
        <v>302</v>
      </c>
      <c r="D211" s="17">
        <v>26</v>
      </c>
      <c r="E211" s="17">
        <v>3</v>
      </c>
      <c r="F211" s="17">
        <v>2</v>
      </c>
      <c r="G211" s="17">
        <v>0</v>
      </c>
      <c r="H211" s="17">
        <v>2</v>
      </c>
      <c r="I211" s="17">
        <v>4</v>
      </c>
      <c r="J211" s="17">
        <v>1</v>
      </c>
      <c r="K211" s="17">
        <v>0</v>
      </c>
      <c r="L211" s="17">
        <v>0</v>
      </c>
      <c r="M211" s="17">
        <v>0</v>
      </c>
      <c r="N211" s="17">
        <v>14</v>
      </c>
      <c r="O211" s="17">
        <v>140063.41666666666</v>
      </c>
      <c r="P211" s="17">
        <v>26</v>
      </c>
      <c r="Q211" s="17">
        <v>0</v>
      </c>
      <c r="R211" s="17">
        <v>4</v>
      </c>
      <c r="S211" s="17">
        <v>4</v>
      </c>
      <c r="T211" s="17">
        <v>2</v>
      </c>
      <c r="U211" s="17">
        <v>3</v>
      </c>
      <c r="V211" s="17">
        <v>1</v>
      </c>
      <c r="W211" s="17">
        <v>0</v>
      </c>
      <c r="X211" s="17">
        <v>0</v>
      </c>
      <c r="Y211" s="17">
        <v>0</v>
      </c>
      <c r="Z211" s="17">
        <v>0</v>
      </c>
      <c r="AA211" s="17">
        <v>12</v>
      </c>
      <c r="AB211" s="17">
        <v>47321.428571428572</v>
      </c>
    </row>
    <row r="212" spans="1:28" ht="15" customHeight="1" x14ac:dyDescent="0.15">
      <c r="A212" s="13"/>
      <c r="B212" s="25"/>
      <c r="C212" s="131" t="s">
        <v>301</v>
      </c>
      <c r="D212" s="17">
        <v>115</v>
      </c>
      <c r="E212" s="17">
        <v>5</v>
      </c>
      <c r="F212" s="17">
        <v>10</v>
      </c>
      <c r="G212" s="17">
        <v>17</v>
      </c>
      <c r="H212" s="17">
        <v>10</v>
      </c>
      <c r="I212" s="17">
        <v>6</v>
      </c>
      <c r="J212" s="17">
        <v>6</v>
      </c>
      <c r="K212" s="17">
        <v>5</v>
      </c>
      <c r="L212" s="17">
        <v>2</v>
      </c>
      <c r="M212" s="17">
        <v>7</v>
      </c>
      <c r="N212" s="17">
        <v>47</v>
      </c>
      <c r="O212" s="17">
        <v>189131.8204948646</v>
      </c>
      <c r="P212" s="17">
        <v>115</v>
      </c>
      <c r="Q212" s="17">
        <v>3</v>
      </c>
      <c r="R212" s="17">
        <v>13</v>
      </c>
      <c r="S212" s="17">
        <v>14</v>
      </c>
      <c r="T212" s="17">
        <v>9</v>
      </c>
      <c r="U212" s="17">
        <v>10</v>
      </c>
      <c r="V212" s="17">
        <v>7</v>
      </c>
      <c r="W212" s="17">
        <v>8</v>
      </c>
      <c r="X212" s="17">
        <v>4</v>
      </c>
      <c r="Y212" s="17">
        <v>2</v>
      </c>
      <c r="Z212" s="17">
        <v>6</v>
      </c>
      <c r="AA212" s="17">
        <v>39</v>
      </c>
      <c r="AB212" s="17">
        <v>89498.628863826234</v>
      </c>
    </row>
    <row r="213" spans="1:28" ht="15" customHeight="1" x14ac:dyDescent="0.15">
      <c r="A213" s="13"/>
      <c r="B213" s="25"/>
      <c r="C213" s="131" t="s">
        <v>300</v>
      </c>
      <c r="D213" s="17">
        <v>148</v>
      </c>
      <c r="E213" s="17">
        <v>3</v>
      </c>
      <c r="F213" s="17">
        <v>6</v>
      </c>
      <c r="G213" s="17">
        <v>10</v>
      </c>
      <c r="H213" s="17">
        <v>12</v>
      </c>
      <c r="I213" s="17">
        <v>9</v>
      </c>
      <c r="J213" s="17">
        <v>7</v>
      </c>
      <c r="K213" s="17">
        <v>8</v>
      </c>
      <c r="L213" s="17">
        <v>6</v>
      </c>
      <c r="M213" s="17">
        <v>21</v>
      </c>
      <c r="N213" s="17">
        <v>66</v>
      </c>
      <c r="O213" s="17">
        <v>245286.81620209059</v>
      </c>
      <c r="P213" s="17">
        <v>148</v>
      </c>
      <c r="Q213" s="17">
        <v>6</v>
      </c>
      <c r="R213" s="17">
        <v>3</v>
      </c>
      <c r="S213" s="17">
        <v>8</v>
      </c>
      <c r="T213" s="17">
        <v>16</v>
      </c>
      <c r="U213" s="17">
        <v>14</v>
      </c>
      <c r="V213" s="17">
        <v>9</v>
      </c>
      <c r="W213" s="17">
        <v>5</v>
      </c>
      <c r="X213" s="17">
        <v>9</v>
      </c>
      <c r="Y213" s="17">
        <v>9</v>
      </c>
      <c r="Z213" s="17">
        <v>12</v>
      </c>
      <c r="AA213" s="17">
        <v>57</v>
      </c>
      <c r="AB213" s="17">
        <v>112459.1640502355</v>
      </c>
    </row>
    <row r="214" spans="1:28" ht="15" customHeight="1" x14ac:dyDescent="0.15">
      <c r="A214" s="13"/>
      <c r="B214" s="25"/>
      <c r="C214" s="131" t="s">
        <v>299</v>
      </c>
      <c r="D214" s="17">
        <v>194</v>
      </c>
      <c r="E214" s="17">
        <v>0</v>
      </c>
      <c r="F214" s="17">
        <v>5</v>
      </c>
      <c r="G214" s="17">
        <v>5</v>
      </c>
      <c r="H214" s="17">
        <v>8</v>
      </c>
      <c r="I214" s="17">
        <v>7</v>
      </c>
      <c r="J214" s="17">
        <v>6</v>
      </c>
      <c r="K214" s="17">
        <v>17</v>
      </c>
      <c r="L214" s="17">
        <v>16</v>
      </c>
      <c r="M214" s="17">
        <v>55</v>
      </c>
      <c r="N214" s="17">
        <v>75</v>
      </c>
      <c r="O214" s="17">
        <v>312980.97167755984</v>
      </c>
      <c r="P214" s="17">
        <v>194</v>
      </c>
      <c r="Q214" s="17">
        <v>3</v>
      </c>
      <c r="R214" s="17">
        <v>2</v>
      </c>
      <c r="S214" s="17">
        <v>7</v>
      </c>
      <c r="T214" s="17">
        <v>7</v>
      </c>
      <c r="U214" s="17">
        <v>12</v>
      </c>
      <c r="V214" s="17">
        <v>12</v>
      </c>
      <c r="W214" s="17">
        <v>14</v>
      </c>
      <c r="X214" s="17">
        <v>28</v>
      </c>
      <c r="Y214" s="17">
        <v>16</v>
      </c>
      <c r="Z214" s="17">
        <v>33</v>
      </c>
      <c r="AA214" s="17">
        <v>60</v>
      </c>
      <c r="AB214" s="17">
        <v>158703.93622453159</v>
      </c>
    </row>
    <row r="215" spans="1:28" ht="15" customHeight="1" x14ac:dyDescent="0.15">
      <c r="A215" s="13"/>
      <c r="B215" s="25"/>
      <c r="C215" s="131" t="s">
        <v>298</v>
      </c>
      <c r="D215" s="17">
        <v>283</v>
      </c>
      <c r="E215" s="17">
        <v>2</v>
      </c>
      <c r="F215" s="17">
        <v>5</v>
      </c>
      <c r="G215" s="17">
        <v>10</v>
      </c>
      <c r="H215" s="17">
        <v>18</v>
      </c>
      <c r="I215" s="17">
        <v>20</v>
      </c>
      <c r="J215" s="17">
        <v>18</v>
      </c>
      <c r="K215" s="17">
        <v>16</v>
      </c>
      <c r="L215" s="17">
        <v>52</v>
      </c>
      <c r="M215" s="17">
        <v>52</v>
      </c>
      <c r="N215" s="17">
        <v>90</v>
      </c>
      <c r="O215" s="17">
        <v>287143.82858787727</v>
      </c>
      <c r="P215" s="17">
        <v>283</v>
      </c>
      <c r="Q215" s="17">
        <v>3</v>
      </c>
      <c r="R215" s="17">
        <v>6</v>
      </c>
      <c r="S215" s="17">
        <v>12</v>
      </c>
      <c r="T215" s="17">
        <v>15</v>
      </c>
      <c r="U215" s="17">
        <v>15</v>
      </c>
      <c r="V215" s="17">
        <v>17</v>
      </c>
      <c r="W215" s="17">
        <v>19</v>
      </c>
      <c r="X215" s="17">
        <v>69</v>
      </c>
      <c r="Y215" s="17">
        <v>20</v>
      </c>
      <c r="Z215" s="17">
        <v>28</v>
      </c>
      <c r="AA215" s="17">
        <v>79</v>
      </c>
      <c r="AB215" s="17">
        <v>147361.59981325865</v>
      </c>
    </row>
    <row r="216" spans="1:28" ht="15" customHeight="1" x14ac:dyDescent="0.15">
      <c r="A216" s="13"/>
      <c r="B216" s="25"/>
      <c r="C216" s="131" t="s">
        <v>297</v>
      </c>
      <c r="D216" s="17">
        <v>289</v>
      </c>
      <c r="E216" s="17">
        <v>4</v>
      </c>
      <c r="F216" s="17">
        <v>4</v>
      </c>
      <c r="G216" s="17">
        <v>5</v>
      </c>
      <c r="H216" s="17">
        <v>10</v>
      </c>
      <c r="I216" s="17">
        <v>14</v>
      </c>
      <c r="J216" s="17">
        <v>16</v>
      </c>
      <c r="K216" s="17">
        <v>25</v>
      </c>
      <c r="L216" s="17">
        <v>26</v>
      </c>
      <c r="M216" s="17">
        <v>82</v>
      </c>
      <c r="N216" s="17">
        <v>103</v>
      </c>
      <c r="O216" s="17">
        <v>290802.46356033458</v>
      </c>
      <c r="P216" s="17">
        <v>289</v>
      </c>
      <c r="Q216" s="17">
        <v>2</v>
      </c>
      <c r="R216" s="17">
        <v>3</v>
      </c>
      <c r="S216" s="17">
        <v>6</v>
      </c>
      <c r="T216" s="17">
        <v>16</v>
      </c>
      <c r="U216" s="17">
        <v>16</v>
      </c>
      <c r="V216" s="17">
        <v>12</v>
      </c>
      <c r="W216" s="17">
        <v>24</v>
      </c>
      <c r="X216" s="17">
        <v>47</v>
      </c>
      <c r="Y216" s="17">
        <v>28</v>
      </c>
      <c r="Z216" s="17">
        <v>41</v>
      </c>
      <c r="AA216" s="17">
        <v>94</v>
      </c>
      <c r="AB216" s="17">
        <v>143421.63459503456</v>
      </c>
    </row>
    <row r="217" spans="1:28" ht="15" customHeight="1" x14ac:dyDescent="0.15">
      <c r="A217" s="13"/>
      <c r="B217" s="25"/>
      <c r="C217" s="131" t="s">
        <v>296</v>
      </c>
      <c r="D217" s="17">
        <v>87</v>
      </c>
      <c r="E217" s="17">
        <v>0</v>
      </c>
      <c r="F217" s="17">
        <v>2</v>
      </c>
      <c r="G217" s="17">
        <v>5</v>
      </c>
      <c r="H217" s="17">
        <v>5</v>
      </c>
      <c r="I217" s="17">
        <v>1</v>
      </c>
      <c r="J217" s="17">
        <v>1</v>
      </c>
      <c r="K217" s="17">
        <v>7</v>
      </c>
      <c r="L217" s="17">
        <v>12</v>
      </c>
      <c r="M217" s="17">
        <v>22</v>
      </c>
      <c r="N217" s="17">
        <v>32</v>
      </c>
      <c r="O217" s="17">
        <v>298548.98172198166</v>
      </c>
      <c r="P217" s="17">
        <v>87</v>
      </c>
      <c r="Q217" s="17">
        <v>0</v>
      </c>
      <c r="R217" s="17">
        <v>1</v>
      </c>
      <c r="S217" s="17">
        <v>3</v>
      </c>
      <c r="T217" s="17">
        <v>6</v>
      </c>
      <c r="U217" s="17">
        <v>3</v>
      </c>
      <c r="V217" s="17">
        <v>3</v>
      </c>
      <c r="W217" s="17">
        <v>6</v>
      </c>
      <c r="X217" s="17">
        <v>14</v>
      </c>
      <c r="Y217" s="17">
        <v>9</v>
      </c>
      <c r="Z217" s="17">
        <v>15</v>
      </c>
      <c r="AA217" s="17">
        <v>27</v>
      </c>
      <c r="AB217" s="17">
        <v>145808.26102292771</v>
      </c>
    </row>
    <row r="218" spans="1:28" ht="15" customHeight="1" x14ac:dyDescent="0.15">
      <c r="A218" s="13"/>
      <c r="B218" s="25"/>
      <c r="C218" s="131" t="s">
        <v>295</v>
      </c>
      <c r="D218" s="17">
        <v>81</v>
      </c>
      <c r="E218" s="17">
        <v>1</v>
      </c>
      <c r="F218" s="17">
        <v>1</v>
      </c>
      <c r="G218" s="17">
        <v>2</v>
      </c>
      <c r="H218" s="17">
        <v>2</v>
      </c>
      <c r="I218" s="17">
        <v>2</v>
      </c>
      <c r="J218" s="17">
        <v>2</v>
      </c>
      <c r="K218" s="17">
        <v>7</v>
      </c>
      <c r="L218" s="17">
        <v>5</v>
      </c>
      <c r="M218" s="17">
        <v>32</v>
      </c>
      <c r="N218" s="17">
        <v>27</v>
      </c>
      <c r="O218" s="17">
        <v>353741.71687845752</v>
      </c>
      <c r="P218" s="17">
        <v>81</v>
      </c>
      <c r="Q218" s="17">
        <v>1</v>
      </c>
      <c r="R218" s="17">
        <v>1</v>
      </c>
      <c r="S218" s="17">
        <v>1</v>
      </c>
      <c r="T218" s="17">
        <v>1</v>
      </c>
      <c r="U218" s="17">
        <v>4</v>
      </c>
      <c r="V218" s="17">
        <v>4</v>
      </c>
      <c r="W218" s="17">
        <v>4</v>
      </c>
      <c r="X218" s="17">
        <v>12</v>
      </c>
      <c r="Y218" s="17">
        <v>9</v>
      </c>
      <c r="Z218" s="17">
        <v>24</v>
      </c>
      <c r="AA218" s="17">
        <v>20</v>
      </c>
      <c r="AB218" s="17">
        <v>189209.49787623473</v>
      </c>
    </row>
    <row r="219" spans="1:28" ht="15" customHeight="1" x14ac:dyDescent="0.15">
      <c r="A219" s="13"/>
      <c r="B219" s="26"/>
      <c r="C219" s="129" t="s">
        <v>138</v>
      </c>
      <c r="D219" s="17">
        <v>12</v>
      </c>
      <c r="E219" s="17">
        <v>0</v>
      </c>
      <c r="F219" s="17">
        <v>0</v>
      </c>
      <c r="G219" s="17">
        <v>1</v>
      </c>
      <c r="H219" s="17">
        <v>2</v>
      </c>
      <c r="I219" s="17">
        <v>1</v>
      </c>
      <c r="J219" s="17">
        <v>0</v>
      </c>
      <c r="K219" s="17">
        <v>0</v>
      </c>
      <c r="L219" s="17">
        <v>0</v>
      </c>
      <c r="M219" s="17">
        <v>0</v>
      </c>
      <c r="N219" s="17">
        <v>8</v>
      </c>
      <c r="O219" s="17">
        <v>149331.5</v>
      </c>
      <c r="P219" s="17">
        <v>12</v>
      </c>
      <c r="Q219" s="17">
        <v>0</v>
      </c>
      <c r="R219" s="17">
        <v>0</v>
      </c>
      <c r="S219" s="17">
        <v>1</v>
      </c>
      <c r="T219" s="17">
        <v>0</v>
      </c>
      <c r="U219" s="17">
        <v>2</v>
      </c>
      <c r="V219" s="17">
        <v>1</v>
      </c>
      <c r="W219" s="17">
        <v>0</v>
      </c>
      <c r="X219" s="17">
        <v>1</v>
      </c>
      <c r="Y219" s="17">
        <v>0</v>
      </c>
      <c r="Z219" s="17">
        <v>0</v>
      </c>
      <c r="AA219" s="17">
        <v>7</v>
      </c>
      <c r="AB219" s="17">
        <v>69233.2</v>
      </c>
    </row>
    <row r="220" spans="1:28" ht="15" customHeight="1" x14ac:dyDescent="0.15">
      <c r="A220" s="13"/>
      <c r="B220" s="14" t="s">
        <v>2</v>
      </c>
      <c r="C220" s="53" t="s">
        <v>90</v>
      </c>
      <c r="D220" s="17">
        <v>847</v>
      </c>
      <c r="E220" s="17">
        <v>154</v>
      </c>
      <c r="F220" s="17">
        <v>107</v>
      </c>
      <c r="G220" s="17">
        <v>85</v>
      </c>
      <c r="H220" s="17">
        <v>33</v>
      </c>
      <c r="I220" s="17">
        <v>16</v>
      </c>
      <c r="J220" s="17">
        <v>6</v>
      </c>
      <c r="K220" s="17">
        <v>12</v>
      </c>
      <c r="L220" s="17">
        <v>6</v>
      </c>
      <c r="M220" s="17">
        <v>20</v>
      </c>
      <c r="N220" s="17">
        <v>408</v>
      </c>
      <c r="O220" s="17">
        <v>131003.6454848289</v>
      </c>
      <c r="P220" s="17">
        <v>847</v>
      </c>
      <c r="Q220" s="17">
        <v>77</v>
      </c>
      <c r="R220" s="17">
        <v>152</v>
      </c>
      <c r="S220" s="17">
        <v>109</v>
      </c>
      <c r="T220" s="17">
        <v>50</v>
      </c>
      <c r="U220" s="17">
        <v>29</v>
      </c>
      <c r="V220" s="17">
        <v>16</v>
      </c>
      <c r="W220" s="17">
        <v>16</v>
      </c>
      <c r="X220" s="17">
        <v>12</v>
      </c>
      <c r="Y220" s="17">
        <v>9</v>
      </c>
      <c r="Z220" s="17">
        <v>16</v>
      </c>
      <c r="AA220" s="17">
        <v>361</v>
      </c>
      <c r="AB220" s="17">
        <v>53593.296824544814</v>
      </c>
    </row>
    <row r="221" spans="1:28" ht="15" customHeight="1" x14ac:dyDescent="0.15">
      <c r="A221" s="13"/>
      <c r="B221" s="14" t="s">
        <v>3</v>
      </c>
      <c r="C221" s="132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</row>
    <row r="222" spans="1:28" ht="15" customHeight="1" x14ac:dyDescent="0.15">
      <c r="A222" s="13"/>
      <c r="B222" s="14" t="s">
        <v>4</v>
      </c>
      <c r="C222" s="131" t="s">
        <v>303</v>
      </c>
      <c r="D222" s="17">
        <v>72</v>
      </c>
      <c r="E222" s="17">
        <v>17</v>
      </c>
      <c r="F222" s="17">
        <v>13</v>
      </c>
      <c r="G222" s="17">
        <v>7</v>
      </c>
      <c r="H222" s="17">
        <v>3</v>
      </c>
      <c r="I222" s="17">
        <v>1</v>
      </c>
      <c r="J222" s="17">
        <v>0</v>
      </c>
      <c r="K222" s="17">
        <v>0</v>
      </c>
      <c r="L222" s="17">
        <v>1</v>
      </c>
      <c r="M222" s="17">
        <v>0</v>
      </c>
      <c r="N222" s="17">
        <v>30</v>
      </c>
      <c r="O222" s="17">
        <v>110644.52380952382</v>
      </c>
      <c r="P222" s="17">
        <v>72</v>
      </c>
      <c r="Q222" s="17">
        <v>9</v>
      </c>
      <c r="R222" s="17">
        <v>14</v>
      </c>
      <c r="S222" s="17">
        <v>11</v>
      </c>
      <c r="T222" s="17">
        <v>3</v>
      </c>
      <c r="U222" s="17">
        <v>3</v>
      </c>
      <c r="V222" s="17">
        <v>2</v>
      </c>
      <c r="W222" s="17">
        <v>0</v>
      </c>
      <c r="X222" s="17">
        <v>1</v>
      </c>
      <c r="Y222" s="17">
        <v>1</v>
      </c>
      <c r="Z222" s="17">
        <v>0</v>
      </c>
      <c r="AA222" s="17">
        <v>28</v>
      </c>
      <c r="AB222" s="17">
        <v>41795.454545454544</v>
      </c>
    </row>
    <row r="223" spans="1:28" ht="15" customHeight="1" x14ac:dyDescent="0.15">
      <c r="A223" s="13"/>
      <c r="B223" s="14"/>
      <c r="C223" s="131" t="s">
        <v>302</v>
      </c>
      <c r="D223" s="17">
        <v>225</v>
      </c>
      <c r="E223" s="17">
        <v>50</v>
      </c>
      <c r="F223" s="17">
        <v>27</v>
      </c>
      <c r="G223" s="17">
        <v>28</v>
      </c>
      <c r="H223" s="17">
        <v>6</v>
      </c>
      <c r="I223" s="17">
        <v>3</v>
      </c>
      <c r="J223" s="17">
        <v>1</v>
      </c>
      <c r="K223" s="17">
        <v>2</v>
      </c>
      <c r="L223" s="17">
        <v>0</v>
      </c>
      <c r="M223" s="17">
        <v>0</v>
      </c>
      <c r="N223" s="17">
        <v>108</v>
      </c>
      <c r="O223" s="17">
        <v>108470.03418803419</v>
      </c>
      <c r="P223" s="17">
        <v>225</v>
      </c>
      <c r="Q223" s="17">
        <v>20</v>
      </c>
      <c r="R223" s="17">
        <v>47</v>
      </c>
      <c r="S223" s="17">
        <v>30</v>
      </c>
      <c r="T223" s="17">
        <v>16</v>
      </c>
      <c r="U223" s="17">
        <v>9</v>
      </c>
      <c r="V223" s="17">
        <v>2</v>
      </c>
      <c r="W223" s="17">
        <v>2</v>
      </c>
      <c r="X223" s="17">
        <v>2</v>
      </c>
      <c r="Y223" s="17">
        <v>1</v>
      </c>
      <c r="Z223" s="17">
        <v>0</v>
      </c>
      <c r="AA223" s="17">
        <v>96</v>
      </c>
      <c r="AB223" s="17">
        <v>41785.348837209305</v>
      </c>
    </row>
    <row r="224" spans="1:28" ht="15" customHeight="1" x14ac:dyDescent="0.15">
      <c r="A224" s="13"/>
      <c r="B224" s="14"/>
      <c r="C224" s="131" t="s">
        <v>301</v>
      </c>
      <c r="D224" s="17">
        <v>212</v>
      </c>
      <c r="E224" s="17">
        <v>42</v>
      </c>
      <c r="F224" s="17">
        <v>24</v>
      </c>
      <c r="G224" s="17">
        <v>26</v>
      </c>
      <c r="H224" s="17">
        <v>9</v>
      </c>
      <c r="I224" s="17">
        <v>4</v>
      </c>
      <c r="J224" s="17">
        <v>4</v>
      </c>
      <c r="K224" s="17">
        <v>2</v>
      </c>
      <c r="L224" s="17">
        <v>2</v>
      </c>
      <c r="M224" s="17">
        <v>1</v>
      </c>
      <c r="N224" s="17">
        <v>98</v>
      </c>
      <c r="O224" s="17">
        <v>119730.75243664718</v>
      </c>
      <c r="P224" s="17">
        <v>212</v>
      </c>
      <c r="Q224" s="17">
        <v>25</v>
      </c>
      <c r="R224" s="17">
        <v>41</v>
      </c>
      <c r="S224" s="17">
        <v>26</v>
      </c>
      <c r="T224" s="17">
        <v>15</v>
      </c>
      <c r="U224" s="17">
        <v>7</v>
      </c>
      <c r="V224" s="17">
        <v>8</v>
      </c>
      <c r="W224" s="17">
        <v>2</v>
      </c>
      <c r="X224" s="17">
        <v>3</v>
      </c>
      <c r="Y224" s="17">
        <v>2</v>
      </c>
      <c r="Z224" s="17">
        <v>0</v>
      </c>
      <c r="AA224" s="17">
        <v>83</v>
      </c>
      <c r="AB224" s="17">
        <v>45029.672695951769</v>
      </c>
    </row>
    <row r="225" spans="1:28" ht="15" customHeight="1" x14ac:dyDescent="0.15">
      <c r="A225" s="13"/>
      <c r="B225" s="14"/>
      <c r="C225" s="131" t="s">
        <v>300</v>
      </c>
      <c r="D225" s="17">
        <v>123</v>
      </c>
      <c r="E225" s="17">
        <v>18</v>
      </c>
      <c r="F225" s="17">
        <v>17</v>
      </c>
      <c r="G225" s="17">
        <v>11</v>
      </c>
      <c r="H225" s="17">
        <v>4</v>
      </c>
      <c r="I225" s="17">
        <v>2</v>
      </c>
      <c r="J225" s="17">
        <v>0</v>
      </c>
      <c r="K225" s="17">
        <v>2</v>
      </c>
      <c r="L225" s="17">
        <v>0</v>
      </c>
      <c r="M225" s="17">
        <v>1</v>
      </c>
      <c r="N225" s="17">
        <v>68</v>
      </c>
      <c r="O225" s="17">
        <v>121082.32034632035</v>
      </c>
      <c r="P225" s="17">
        <v>123</v>
      </c>
      <c r="Q225" s="17">
        <v>7</v>
      </c>
      <c r="R225" s="17">
        <v>17</v>
      </c>
      <c r="S225" s="17">
        <v>21</v>
      </c>
      <c r="T225" s="17">
        <v>8</v>
      </c>
      <c r="U225" s="17">
        <v>3</v>
      </c>
      <c r="V225" s="17">
        <v>1</v>
      </c>
      <c r="W225" s="17">
        <v>3</v>
      </c>
      <c r="X225" s="17">
        <v>1</v>
      </c>
      <c r="Y225" s="17">
        <v>0</v>
      </c>
      <c r="Z225" s="17">
        <v>1</v>
      </c>
      <c r="AA225" s="17">
        <v>61</v>
      </c>
      <c r="AB225" s="17">
        <v>48121.009984639015</v>
      </c>
    </row>
    <row r="226" spans="1:28" ht="15" customHeight="1" x14ac:dyDescent="0.15">
      <c r="A226" s="13"/>
      <c r="B226" s="14"/>
      <c r="C226" s="131" t="s">
        <v>299</v>
      </c>
      <c r="D226" s="17">
        <v>75</v>
      </c>
      <c r="E226" s="17">
        <v>13</v>
      </c>
      <c r="F226" s="17">
        <v>12</v>
      </c>
      <c r="G226" s="17">
        <v>8</v>
      </c>
      <c r="H226" s="17">
        <v>4</v>
      </c>
      <c r="I226" s="17">
        <v>2</v>
      </c>
      <c r="J226" s="17">
        <v>0</v>
      </c>
      <c r="K226" s="17">
        <v>1</v>
      </c>
      <c r="L226" s="17">
        <v>0</v>
      </c>
      <c r="M226" s="17">
        <v>2</v>
      </c>
      <c r="N226" s="17">
        <v>33</v>
      </c>
      <c r="O226" s="17">
        <v>135327.53174603177</v>
      </c>
      <c r="P226" s="17">
        <v>75</v>
      </c>
      <c r="Q226" s="17">
        <v>5</v>
      </c>
      <c r="R226" s="17">
        <v>17</v>
      </c>
      <c r="S226" s="17">
        <v>12</v>
      </c>
      <c r="T226" s="17">
        <v>2</v>
      </c>
      <c r="U226" s="17">
        <v>2</v>
      </c>
      <c r="V226" s="17">
        <v>1</v>
      </c>
      <c r="W226" s="17">
        <v>3</v>
      </c>
      <c r="X226" s="17">
        <v>1</v>
      </c>
      <c r="Y226" s="17">
        <v>0</v>
      </c>
      <c r="Z226" s="17">
        <v>3</v>
      </c>
      <c r="AA226" s="17">
        <v>29</v>
      </c>
      <c r="AB226" s="17">
        <v>60702.983091787435</v>
      </c>
    </row>
    <row r="227" spans="1:28" ht="15" customHeight="1" x14ac:dyDescent="0.15">
      <c r="A227" s="13"/>
      <c r="B227" s="14"/>
      <c r="C227" s="131" t="s">
        <v>298</v>
      </c>
      <c r="D227" s="17">
        <v>41</v>
      </c>
      <c r="E227" s="17">
        <v>3</v>
      </c>
      <c r="F227" s="17">
        <v>6</v>
      </c>
      <c r="G227" s="17">
        <v>3</v>
      </c>
      <c r="H227" s="17">
        <v>4</v>
      </c>
      <c r="I227" s="17">
        <v>0</v>
      </c>
      <c r="J227" s="17">
        <v>1</v>
      </c>
      <c r="K227" s="17">
        <v>1</v>
      </c>
      <c r="L227" s="17">
        <v>0</v>
      </c>
      <c r="M227" s="17">
        <v>3</v>
      </c>
      <c r="N227" s="17">
        <v>20</v>
      </c>
      <c r="O227" s="17">
        <v>172078.79365079364</v>
      </c>
      <c r="P227" s="17">
        <v>41</v>
      </c>
      <c r="Q227" s="17">
        <v>5</v>
      </c>
      <c r="R227" s="17">
        <v>5</v>
      </c>
      <c r="S227" s="17">
        <v>3</v>
      </c>
      <c r="T227" s="17">
        <v>3</v>
      </c>
      <c r="U227" s="17">
        <v>1</v>
      </c>
      <c r="V227" s="17">
        <v>0</v>
      </c>
      <c r="W227" s="17">
        <v>2</v>
      </c>
      <c r="X227" s="17">
        <v>0</v>
      </c>
      <c r="Y227" s="17">
        <v>0</v>
      </c>
      <c r="Z227" s="17">
        <v>3</v>
      </c>
      <c r="AA227" s="17">
        <v>19</v>
      </c>
      <c r="AB227" s="17">
        <v>69622.121212121201</v>
      </c>
    </row>
    <row r="228" spans="1:28" ht="15" customHeight="1" x14ac:dyDescent="0.15">
      <c r="A228" s="13"/>
      <c r="B228" s="14"/>
      <c r="C228" s="131" t="s">
        <v>297</v>
      </c>
      <c r="D228" s="17">
        <v>48</v>
      </c>
      <c r="E228" s="17">
        <v>4</v>
      </c>
      <c r="F228" s="17">
        <v>6</v>
      </c>
      <c r="G228" s="17">
        <v>1</v>
      </c>
      <c r="H228" s="17">
        <v>1</v>
      </c>
      <c r="I228" s="17">
        <v>1</v>
      </c>
      <c r="J228" s="17">
        <v>0</v>
      </c>
      <c r="K228" s="17">
        <v>2</v>
      </c>
      <c r="L228" s="17">
        <v>1</v>
      </c>
      <c r="M228" s="17">
        <v>10</v>
      </c>
      <c r="N228" s="17">
        <v>22</v>
      </c>
      <c r="O228" s="17">
        <v>249702</v>
      </c>
      <c r="P228" s="17">
        <v>48</v>
      </c>
      <c r="Q228" s="17">
        <v>3</v>
      </c>
      <c r="R228" s="17">
        <v>5</v>
      </c>
      <c r="S228" s="17">
        <v>2</v>
      </c>
      <c r="T228" s="17">
        <v>2</v>
      </c>
      <c r="U228" s="17">
        <v>2</v>
      </c>
      <c r="V228" s="17">
        <v>0</v>
      </c>
      <c r="W228" s="17">
        <v>2</v>
      </c>
      <c r="X228" s="17">
        <v>2</v>
      </c>
      <c r="Y228" s="17">
        <v>2</v>
      </c>
      <c r="Z228" s="17">
        <v>7</v>
      </c>
      <c r="AA228" s="17">
        <v>21</v>
      </c>
      <c r="AB228" s="17">
        <v>127448.88888888889</v>
      </c>
    </row>
    <row r="229" spans="1:28" ht="15" customHeight="1" x14ac:dyDescent="0.15">
      <c r="A229" s="13"/>
      <c r="B229" s="14"/>
      <c r="C229" s="131" t="s">
        <v>296</v>
      </c>
      <c r="D229" s="17">
        <v>22</v>
      </c>
      <c r="E229" s="17">
        <v>2</v>
      </c>
      <c r="F229" s="17">
        <v>1</v>
      </c>
      <c r="G229" s="17">
        <v>1</v>
      </c>
      <c r="H229" s="17">
        <v>2</v>
      </c>
      <c r="I229" s="17">
        <v>1</v>
      </c>
      <c r="J229" s="17">
        <v>0</v>
      </c>
      <c r="K229" s="17">
        <v>1</v>
      </c>
      <c r="L229" s="17">
        <v>2</v>
      </c>
      <c r="M229" s="17">
        <v>1</v>
      </c>
      <c r="N229" s="17">
        <v>11</v>
      </c>
      <c r="O229" s="17">
        <v>188247.90909090912</v>
      </c>
      <c r="P229" s="17">
        <v>22</v>
      </c>
      <c r="Q229" s="17">
        <v>0</v>
      </c>
      <c r="R229" s="17">
        <v>5</v>
      </c>
      <c r="S229" s="17">
        <v>1</v>
      </c>
      <c r="T229" s="17">
        <v>1</v>
      </c>
      <c r="U229" s="17">
        <v>0</v>
      </c>
      <c r="V229" s="17">
        <v>2</v>
      </c>
      <c r="W229" s="17">
        <v>2</v>
      </c>
      <c r="X229" s="17">
        <v>1</v>
      </c>
      <c r="Y229" s="17">
        <v>2</v>
      </c>
      <c r="Z229" s="17">
        <v>1</v>
      </c>
      <c r="AA229" s="17">
        <v>7</v>
      </c>
      <c r="AB229" s="17">
        <v>85000</v>
      </c>
    </row>
    <row r="230" spans="1:28" ht="15" customHeight="1" x14ac:dyDescent="0.15">
      <c r="A230" s="13"/>
      <c r="B230" s="14"/>
      <c r="C230" s="131" t="s">
        <v>295</v>
      </c>
      <c r="D230" s="17">
        <v>8</v>
      </c>
      <c r="E230" s="17">
        <v>1</v>
      </c>
      <c r="F230" s="17">
        <v>0</v>
      </c>
      <c r="G230" s="17">
        <v>0</v>
      </c>
      <c r="H230" s="17">
        <v>0</v>
      </c>
      <c r="I230" s="17">
        <v>1</v>
      </c>
      <c r="J230" s="17">
        <v>0</v>
      </c>
      <c r="K230" s="17">
        <v>0</v>
      </c>
      <c r="L230" s="17">
        <v>0</v>
      </c>
      <c r="M230" s="17">
        <v>2</v>
      </c>
      <c r="N230" s="17">
        <v>4</v>
      </c>
      <c r="O230" s="17">
        <v>280278.24275362317</v>
      </c>
      <c r="P230" s="17">
        <v>8</v>
      </c>
      <c r="Q230" s="17">
        <v>0</v>
      </c>
      <c r="R230" s="17">
        <v>0</v>
      </c>
      <c r="S230" s="17">
        <v>1</v>
      </c>
      <c r="T230" s="17">
        <v>0</v>
      </c>
      <c r="U230" s="17">
        <v>0</v>
      </c>
      <c r="V230" s="17">
        <v>0</v>
      </c>
      <c r="W230" s="17">
        <v>0</v>
      </c>
      <c r="X230" s="17">
        <v>1</v>
      </c>
      <c r="Y230" s="17">
        <v>1</v>
      </c>
      <c r="Z230" s="17">
        <v>1</v>
      </c>
      <c r="AA230" s="17">
        <v>4</v>
      </c>
      <c r="AB230" s="17">
        <v>167889.49275362317</v>
      </c>
    </row>
    <row r="231" spans="1:28" ht="15" customHeight="1" x14ac:dyDescent="0.15">
      <c r="A231" s="13"/>
      <c r="B231" s="14"/>
      <c r="C231" s="129" t="s">
        <v>138</v>
      </c>
      <c r="D231" s="17">
        <v>21</v>
      </c>
      <c r="E231" s="17">
        <v>4</v>
      </c>
      <c r="F231" s="17">
        <v>1</v>
      </c>
      <c r="G231" s="17">
        <v>0</v>
      </c>
      <c r="H231" s="17">
        <v>0</v>
      </c>
      <c r="I231" s="17">
        <v>1</v>
      </c>
      <c r="J231" s="17">
        <v>0</v>
      </c>
      <c r="K231" s="17">
        <v>1</v>
      </c>
      <c r="L231" s="17">
        <v>0</v>
      </c>
      <c r="M231" s="17">
        <v>0</v>
      </c>
      <c r="N231" s="17">
        <v>14</v>
      </c>
      <c r="O231" s="17">
        <v>126028.57142857143</v>
      </c>
      <c r="P231" s="17">
        <v>21</v>
      </c>
      <c r="Q231" s="17">
        <v>3</v>
      </c>
      <c r="R231" s="17">
        <v>1</v>
      </c>
      <c r="S231" s="17">
        <v>2</v>
      </c>
      <c r="T231" s="17">
        <v>0</v>
      </c>
      <c r="U231" s="17">
        <v>2</v>
      </c>
      <c r="V231" s="17">
        <v>0</v>
      </c>
      <c r="W231" s="17">
        <v>0</v>
      </c>
      <c r="X231" s="17">
        <v>0</v>
      </c>
      <c r="Y231" s="17">
        <v>0</v>
      </c>
      <c r="Z231" s="17">
        <v>0</v>
      </c>
      <c r="AA231" s="17">
        <v>13</v>
      </c>
      <c r="AB231" s="17">
        <v>39125</v>
      </c>
    </row>
    <row r="232" spans="1:28" ht="15" customHeight="1" x14ac:dyDescent="0.15">
      <c r="A232" s="13"/>
      <c r="B232" s="281" t="s">
        <v>5</v>
      </c>
      <c r="C232" s="53" t="s">
        <v>90</v>
      </c>
      <c r="D232" s="17">
        <v>994</v>
      </c>
      <c r="E232" s="17">
        <v>49</v>
      </c>
      <c r="F232" s="17">
        <v>78</v>
      </c>
      <c r="G232" s="17">
        <v>125</v>
      </c>
      <c r="H232" s="17">
        <v>103</v>
      </c>
      <c r="I232" s="17">
        <v>68</v>
      </c>
      <c r="J232" s="17">
        <v>45</v>
      </c>
      <c r="K232" s="17">
        <v>33</v>
      </c>
      <c r="L232" s="17">
        <v>6</v>
      </c>
      <c r="M232" s="17">
        <v>10</v>
      </c>
      <c r="N232" s="17">
        <v>477</v>
      </c>
      <c r="O232" s="17">
        <v>152001.28970556631</v>
      </c>
      <c r="P232" s="17">
        <v>994</v>
      </c>
      <c r="Q232" s="17">
        <v>15</v>
      </c>
      <c r="R232" s="17">
        <v>64</v>
      </c>
      <c r="S232" s="17">
        <v>130</v>
      </c>
      <c r="T232" s="17">
        <v>135</v>
      </c>
      <c r="U232" s="17">
        <v>98</v>
      </c>
      <c r="V232" s="17">
        <v>49</v>
      </c>
      <c r="W232" s="17">
        <v>42</v>
      </c>
      <c r="X232" s="17">
        <v>26</v>
      </c>
      <c r="Y232" s="17">
        <v>3</v>
      </c>
      <c r="Z232" s="17">
        <v>10</v>
      </c>
      <c r="AA232" s="17">
        <v>422</v>
      </c>
      <c r="AB232" s="17">
        <v>63025.445415695416</v>
      </c>
    </row>
    <row r="233" spans="1:28" ht="15" customHeight="1" x14ac:dyDescent="0.15">
      <c r="A233" s="13"/>
      <c r="B233" s="282"/>
      <c r="C233" s="132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</row>
    <row r="234" spans="1:28" ht="15" customHeight="1" x14ac:dyDescent="0.15">
      <c r="A234" s="13"/>
      <c r="B234" s="282"/>
      <c r="C234" s="131" t="s">
        <v>303</v>
      </c>
      <c r="D234" s="17">
        <v>29</v>
      </c>
      <c r="E234" s="17">
        <v>5</v>
      </c>
      <c r="F234" s="17">
        <v>3</v>
      </c>
      <c r="G234" s="17">
        <v>2</v>
      </c>
      <c r="H234" s="17">
        <v>2</v>
      </c>
      <c r="I234" s="17">
        <v>2</v>
      </c>
      <c r="J234" s="17">
        <v>1</v>
      </c>
      <c r="K234" s="17">
        <v>0</v>
      </c>
      <c r="L234" s="17">
        <v>0</v>
      </c>
      <c r="M234" s="17">
        <v>0</v>
      </c>
      <c r="N234" s="17">
        <v>14</v>
      </c>
      <c r="O234" s="17">
        <v>120524</v>
      </c>
      <c r="P234" s="17">
        <v>29</v>
      </c>
      <c r="Q234" s="17">
        <v>3</v>
      </c>
      <c r="R234" s="17">
        <v>4</v>
      </c>
      <c r="S234" s="17">
        <v>4</v>
      </c>
      <c r="T234" s="17">
        <v>4</v>
      </c>
      <c r="U234" s="17">
        <v>1</v>
      </c>
      <c r="V234" s="17">
        <v>1</v>
      </c>
      <c r="W234" s="17">
        <v>1</v>
      </c>
      <c r="X234" s="17">
        <v>1</v>
      </c>
      <c r="Y234" s="17">
        <v>0</v>
      </c>
      <c r="Z234" s="17">
        <v>0</v>
      </c>
      <c r="AA234" s="17">
        <v>10</v>
      </c>
      <c r="AB234" s="17">
        <v>46657.894736842107</v>
      </c>
    </row>
    <row r="235" spans="1:28" ht="15" customHeight="1" x14ac:dyDescent="0.15">
      <c r="A235" s="13"/>
      <c r="B235" s="282"/>
      <c r="C235" s="131" t="s">
        <v>302</v>
      </c>
      <c r="D235" s="17">
        <v>151</v>
      </c>
      <c r="E235" s="17">
        <v>18</v>
      </c>
      <c r="F235" s="17">
        <v>14</v>
      </c>
      <c r="G235" s="17">
        <v>21</v>
      </c>
      <c r="H235" s="17">
        <v>13</v>
      </c>
      <c r="I235" s="17">
        <v>8</v>
      </c>
      <c r="J235" s="17">
        <v>3</v>
      </c>
      <c r="K235" s="17">
        <v>3</v>
      </c>
      <c r="L235" s="17">
        <v>0</v>
      </c>
      <c r="M235" s="17">
        <v>1</v>
      </c>
      <c r="N235" s="17">
        <v>70</v>
      </c>
      <c r="O235" s="17">
        <v>132316.22222222222</v>
      </c>
      <c r="P235" s="17">
        <v>151</v>
      </c>
      <c r="Q235" s="17">
        <v>7</v>
      </c>
      <c r="R235" s="17">
        <v>20</v>
      </c>
      <c r="S235" s="17">
        <v>21</v>
      </c>
      <c r="T235" s="17">
        <v>19</v>
      </c>
      <c r="U235" s="17">
        <v>16</v>
      </c>
      <c r="V235" s="17">
        <v>6</v>
      </c>
      <c r="W235" s="17">
        <v>6</v>
      </c>
      <c r="X235" s="17">
        <v>1</v>
      </c>
      <c r="Y235" s="17">
        <v>0</v>
      </c>
      <c r="Z235" s="17">
        <v>1</v>
      </c>
      <c r="AA235" s="17">
        <v>54</v>
      </c>
      <c r="AB235" s="17">
        <v>52156.597938144332</v>
      </c>
    </row>
    <row r="236" spans="1:28" ht="15" customHeight="1" x14ac:dyDescent="0.15">
      <c r="A236" s="13"/>
      <c r="B236" s="282"/>
      <c r="C236" s="131" t="s">
        <v>301</v>
      </c>
      <c r="D236" s="17">
        <v>224</v>
      </c>
      <c r="E236" s="17">
        <v>17</v>
      </c>
      <c r="F236" s="17">
        <v>26</v>
      </c>
      <c r="G236" s="17">
        <v>35</v>
      </c>
      <c r="H236" s="17">
        <v>25</v>
      </c>
      <c r="I236" s="17">
        <v>14</v>
      </c>
      <c r="J236" s="17">
        <v>5</v>
      </c>
      <c r="K236" s="17">
        <v>5</v>
      </c>
      <c r="L236" s="17">
        <v>0</v>
      </c>
      <c r="M236" s="17">
        <v>0</v>
      </c>
      <c r="N236" s="17">
        <v>97</v>
      </c>
      <c r="O236" s="17">
        <v>133391.73228346457</v>
      </c>
      <c r="P236" s="17">
        <v>224</v>
      </c>
      <c r="Q236" s="17">
        <v>3</v>
      </c>
      <c r="R236" s="17">
        <v>18</v>
      </c>
      <c r="S236" s="17">
        <v>40</v>
      </c>
      <c r="T236" s="17">
        <v>36</v>
      </c>
      <c r="U236" s="17">
        <v>21</v>
      </c>
      <c r="V236" s="17">
        <v>7</v>
      </c>
      <c r="W236" s="17">
        <v>7</v>
      </c>
      <c r="X236" s="17">
        <v>3</v>
      </c>
      <c r="Y236" s="17">
        <v>0</v>
      </c>
      <c r="Z236" s="17">
        <v>0</v>
      </c>
      <c r="AA236" s="17">
        <v>89</v>
      </c>
      <c r="AB236" s="17">
        <v>52833.333333333336</v>
      </c>
    </row>
    <row r="237" spans="1:28" ht="15" customHeight="1" x14ac:dyDescent="0.15">
      <c r="A237" s="13"/>
      <c r="B237" s="128"/>
      <c r="C237" s="131" t="s">
        <v>300</v>
      </c>
      <c r="D237" s="17">
        <v>191</v>
      </c>
      <c r="E237" s="17">
        <v>6</v>
      </c>
      <c r="F237" s="17">
        <v>16</v>
      </c>
      <c r="G237" s="17">
        <v>32</v>
      </c>
      <c r="H237" s="17">
        <v>23</v>
      </c>
      <c r="I237" s="17">
        <v>8</v>
      </c>
      <c r="J237" s="17">
        <v>4</v>
      </c>
      <c r="K237" s="17">
        <v>4</v>
      </c>
      <c r="L237" s="17">
        <v>1</v>
      </c>
      <c r="M237" s="17">
        <v>2</v>
      </c>
      <c r="N237" s="17">
        <v>95</v>
      </c>
      <c r="O237" s="17">
        <v>143388.96875</v>
      </c>
      <c r="P237" s="17">
        <v>191</v>
      </c>
      <c r="Q237" s="17">
        <v>1</v>
      </c>
      <c r="R237" s="17">
        <v>12</v>
      </c>
      <c r="S237" s="17">
        <v>32</v>
      </c>
      <c r="T237" s="17">
        <v>31</v>
      </c>
      <c r="U237" s="17">
        <v>19</v>
      </c>
      <c r="V237" s="17">
        <v>4</v>
      </c>
      <c r="W237" s="17">
        <v>5</v>
      </c>
      <c r="X237" s="17">
        <v>4</v>
      </c>
      <c r="Y237" s="17">
        <v>0</v>
      </c>
      <c r="Z237" s="17">
        <v>2</v>
      </c>
      <c r="AA237" s="17">
        <v>81</v>
      </c>
      <c r="AB237" s="17">
        <v>56776.609090909093</v>
      </c>
    </row>
    <row r="238" spans="1:28" ht="15" customHeight="1" x14ac:dyDescent="0.15">
      <c r="A238" s="13"/>
      <c r="B238" s="128"/>
      <c r="C238" s="131" t="s">
        <v>299</v>
      </c>
      <c r="D238" s="17">
        <v>108</v>
      </c>
      <c r="E238" s="17">
        <v>1</v>
      </c>
      <c r="F238" s="17">
        <v>8</v>
      </c>
      <c r="G238" s="17">
        <v>14</v>
      </c>
      <c r="H238" s="17">
        <v>8</v>
      </c>
      <c r="I238" s="17">
        <v>5</v>
      </c>
      <c r="J238" s="17">
        <v>9</v>
      </c>
      <c r="K238" s="17">
        <v>6</v>
      </c>
      <c r="L238" s="17">
        <v>2</v>
      </c>
      <c r="M238" s="17">
        <v>0</v>
      </c>
      <c r="N238" s="17">
        <v>55</v>
      </c>
      <c r="O238" s="17">
        <v>158265.2788259958</v>
      </c>
      <c r="P238" s="17">
        <v>108</v>
      </c>
      <c r="Q238" s="17">
        <v>1</v>
      </c>
      <c r="R238" s="17">
        <v>2</v>
      </c>
      <c r="S238" s="17">
        <v>10</v>
      </c>
      <c r="T238" s="17">
        <v>18</v>
      </c>
      <c r="U238" s="17">
        <v>6</v>
      </c>
      <c r="V238" s="17">
        <v>7</v>
      </c>
      <c r="W238" s="17">
        <v>7</v>
      </c>
      <c r="X238" s="17">
        <v>4</v>
      </c>
      <c r="Y238" s="17">
        <v>1</v>
      </c>
      <c r="Z238" s="17">
        <v>0</v>
      </c>
      <c r="AA238" s="17">
        <v>52</v>
      </c>
      <c r="AB238" s="17">
        <v>65526.388888888891</v>
      </c>
    </row>
    <row r="239" spans="1:28" ht="15" customHeight="1" x14ac:dyDescent="0.15">
      <c r="A239" s="13"/>
      <c r="B239" s="128"/>
      <c r="C239" s="131" t="s">
        <v>298</v>
      </c>
      <c r="D239" s="17">
        <v>94</v>
      </c>
      <c r="E239" s="17">
        <v>0</v>
      </c>
      <c r="F239" s="17">
        <v>3</v>
      </c>
      <c r="G239" s="17">
        <v>9</v>
      </c>
      <c r="H239" s="17">
        <v>11</v>
      </c>
      <c r="I239" s="17">
        <v>11</v>
      </c>
      <c r="J239" s="17">
        <v>4</v>
      </c>
      <c r="K239" s="17">
        <v>4</v>
      </c>
      <c r="L239" s="17">
        <v>2</v>
      </c>
      <c r="M239" s="17">
        <v>2</v>
      </c>
      <c r="N239" s="17">
        <v>48</v>
      </c>
      <c r="O239" s="17">
        <v>177404.9347826087</v>
      </c>
      <c r="P239" s="17">
        <v>94</v>
      </c>
      <c r="Q239" s="17">
        <v>0</v>
      </c>
      <c r="R239" s="17">
        <v>3</v>
      </c>
      <c r="S239" s="17">
        <v>7</v>
      </c>
      <c r="T239" s="17">
        <v>13</v>
      </c>
      <c r="U239" s="17">
        <v>12</v>
      </c>
      <c r="V239" s="17">
        <v>6</v>
      </c>
      <c r="W239" s="17">
        <v>1</v>
      </c>
      <c r="X239" s="17">
        <v>5</v>
      </c>
      <c r="Y239" s="17">
        <v>0</v>
      </c>
      <c r="Z239" s="17">
        <v>2</v>
      </c>
      <c r="AA239" s="17">
        <v>45</v>
      </c>
      <c r="AB239" s="17">
        <v>76757.142857142855</v>
      </c>
    </row>
    <row r="240" spans="1:28" ht="15" customHeight="1" x14ac:dyDescent="0.15">
      <c r="A240" s="13"/>
      <c r="B240" s="128"/>
      <c r="C240" s="131" t="s">
        <v>297</v>
      </c>
      <c r="D240" s="17">
        <v>90</v>
      </c>
      <c r="E240" s="17">
        <v>2</v>
      </c>
      <c r="F240" s="17">
        <v>3</v>
      </c>
      <c r="G240" s="17">
        <v>3</v>
      </c>
      <c r="H240" s="17">
        <v>10</v>
      </c>
      <c r="I240" s="17">
        <v>10</v>
      </c>
      <c r="J240" s="17">
        <v>11</v>
      </c>
      <c r="K240" s="17">
        <v>7</v>
      </c>
      <c r="L240" s="17">
        <v>0</v>
      </c>
      <c r="M240" s="17">
        <v>1</v>
      </c>
      <c r="N240" s="17">
        <v>43</v>
      </c>
      <c r="O240" s="17">
        <v>171808.27659574468</v>
      </c>
      <c r="P240" s="17">
        <v>90</v>
      </c>
      <c r="Q240" s="17">
        <v>0</v>
      </c>
      <c r="R240" s="17">
        <v>2</v>
      </c>
      <c r="S240" s="17">
        <v>7</v>
      </c>
      <c r="T240" s="17">
        <v>5</v>
      </c>
      <c r="U240" s="17">
        <v>10</v>
      </c>
      <c r="V240" s="17">
        <v>8</v>
      </c>
      <c r="W240" s="17">
        <v>9</v>
      </c>
      <c r="X240" s="17">
        <v>6</v>
      </c>
      <c r="Y240" s="17">
        <v>0</v>
      </c>
      <c r="Z240" s="17">
        <v>1</v>
      </c>
      <c r="AA240" s="17">
        <v>42</v>
      </c>
      <c r="AB240" s="17">
        <v>74580.416666666672</v>
      </c>
    </row>
    <row r="241" spans="1:28" ht="15" customHeight="1" x14ac:dyDescent="0.15">
      <c r="A241" s="13"/>
      <c r="B241" s="128"/>
      <c r="C241" s="131" t="s">
        <v>296</v>
      </c>
      <c r="D241" s="17">
        <v>40</v>
      </c>
      <c r="E241" s="17">
        <v>0</v>
      </c>
      <c r="F241" s="17">
        <v>2</v>
      </c>
      <c r="G241" s="17">
        <v>2</v>
      </c>
      <c r="H241" s="17">
        <v>7</v>
      </c>
      <c r="I241" s="17">
        <v>6</v>
      </c>
      <c r="J241" s="17">
        <v>5</v>
      </c>
      <c r="K241" s="17">
        <v>2</v>
      </c>
      <c r="L241" s="17">
        <v>0</v>
      </c>
      <c r="M241" s="17">
        <v>0</v>
      </c>
      <c r="N241" s="17">
        <v>16</v>
      </c>
      <c r="O241" s="17">
        <v>164018.04166666666</v>
      </c>
      <c r="P241" s="17">
        <v>40</v>
      </c>
      <c r="Q241" s="17">
        <v>0</v>
      </c>
      <c r="R241" s="17">
        <v>1</v>
      </c>
      <c r="S241" s="17">
        <v>3</v>
      </c>
      <c r="T241" s="17">
        <v>6</v>
      </c>
      <c r="U241" s="17">
        <v>6</v>
      </c>
      <c r="V241" s="17">
        <v>6</v>
      </c>
      <c r="W241" s="17">
        <v>3</v>
      </c>
      <c r="X241" s="17">
        <v>0</v>
      </c>
      <c r="Y241" s="17">
        <v>0</v>
      </c>
      <c r="Z241" s="17">
        <v>0</v>
      </c>
      <c r="AA241" s="17">
        <v>15</v>
      </c>
      <c r="AB241" s="17">
        <v>63632</v>
      </c>
    </row>
    <row r="242" spans="1:28" ht="15" customHeight="1" x14ac:dyDescent="0.15">
      <c r="A242" s="13"/>
      <c r="B242" s="128"/>
      <c r="C242" s="131" t="s">
        <v>295</v>
      </c>
      <c r="D242" s="17">
        <v>27</v>
      </c>
      <c r="E242" s="17">
        <v>0</v>
      </c>
      <c r="F242" s="17">
        <v>1</v>
      </c>
      <c r="G242" s="17">
        <v>2</v>
      </c>
      <c r="H242" s="17">
        <v>1</v>
      </c>
      <c r="I242" s="17">
        <v>2</v>
      </c>
      <c r="J242" s="17">
        <v>2</v>
      </c>
      <c r="K242" s="17">
        <v>2</v>
      </c>
      <c r="L242" s="17">
        <v>0</v>
      </c>
      <c r="M242" s="17">
        <v>4</v>
      </c>
      <c r="N242" s="17">
        <v>13</v>
      </c>
      <c r="O242" s="17">
        <v>332754.92857142858</v>
      </c>
      <c r="P242" s="17">
        <v>27</v>
      </c>
      <c r="Q242" s="17">
        <v>0</v>
      </c>
      <c r="R242" s="17">
        <v>0</v>
      </c>
      <c r="S242" s="17">
        <v>2</v>
      </c>
      <c r="T242" s="17">
        <v>1</v>
      </c>
      <c r="U242" s="17">
        <v>2</v>
      </c>
      <c r="V242" s="17">
        <v>3</v>
      </c>
      <c r="W242" s="17">
        <v>1</v>
      </c>
      <c r="X242" s="17">
        <v>1</v>
      </c>
      <c r="Y242" s="17">
        <v>0</v>
      </c>
      <c r="Z242" s="17">
        <v>4</v>
      </c>
      <c r="AA242" s="17">
        <v>13</v>
      </c>
      <c r="AB242" s="17">
        <v>196250</v>
      </c>
    </row>
    <row r="243" spans="1:28" ht="15" customHeight="1" x14ac:dyDescent="0.15">
      <c r="A243" s="130"/>
      <c r="B243" s="77"/>
      <c r="C243" s="129" t="s">
        <v>138</v>
      </c>
      <c r="D243" s="17">
        <v>40</v>
      </c>
      <c r="E243" s="17">
        <v>0</v>
      </c>
      <c r="F243" s="17">
        <v>2</v>
      </c>
      <c r="G243" s="17">
        <v>5</v>
      </c>
      <c r="H243" s="17">
        <v>3</v>
      </c>
      <c r="I243" s="17">
        <v>2</v>
      </c>
      <c r="J243" s="17">
        <v>1</v>
      </c>
      <c r="K243" s="17">
        <v>0</v>
      </c>
      <c r="L243" s="17">
        <v>1</v>
      </c>
      <c r="M243" s="17">
        <v>0</v>
      </c>
      <c r="N243" s="17">
        <v>26</v>
      </c>
      <c r="O243" s="17">
        <v>152458.85714285713</v>
      </c>
      <c r="P243" s="17">
        <v>40</v>
      </c>
      <c r="Q243" s="17">
        <v>0</v>
      </c>
      <c r="R243" s="17">
        <v>2</v>
      </c>
      <c r="S243" s="17">
        <v>4</v>
      </c>
      <c r="T243" s="17">
        <v>2</v>
      </c>
      <c r="U243" s="17">
        <v>5</v>
      </c>
      <c r="V243" s="17">
        <v>1</v>
      </c>
      <c r="W243" s="17">
        <v>2</v>
      </c>
      <c r="X243" s="17">
        <v>1</v>
      </c>
      <c r="Y243" s="17">
        <v>2</v>
      </c>
      <c r="Z243" s="17">
        <v>0</v>
      </c>
      <c r="AA243" s="17">
        <v>21</v>
      </c>
      <c r="AB243" s="17">
        <v>72536.84210526316</v>
      </c>
    </row>
    <row r="244" spans="1:28" ht="15" customHeight="1" x14ac:dyDescent="0.15">
      <c r="A244" s="10" t="s">
        <v>468</v>
      </c>
      <c r="B244" s="24" t="s">
        <v>7</v>
      </c>
      <c r="C244" s="53" t="s">
        <v>90</v>
      </c>
      <c r="D244" s="17">
        <v>1238</v>
      </c>
      <c r="E244" s="17">
        <v>19</v>
      </c>
      <c r="F244" s="17">
        <v>35</v>
      </c>
      <c r="G244" s="17">
        <v>55</v>
      </c>
      <c r="H244" s="17">
        <v>69</v>
      </c>
      <c r="I244" s="17">
        <v>66</v>
      </c>
      <c r="J244" s="17">
        <v>57</v>
      </c>
      <c r="K244" s="17">
        <v>85</v>
      </c>
      <c r="L244" s="17">
        <v>119</v>
      </c>
      <c r="M244" s="17">
        <v>271</v>
      </c>
      <c r="N244" s="17">
        <v>462</v>
      </c>
      <c r="O244" s="17">
        <v>280838.20772896917</v>
      </c>
      <c r="P244" s="17">
        <v>1238</v>
      </c>
      <c r="Q244" s="17">
        <v>19</v>
      </c>
      <c r="R244" s="17">
        <v>33</v>
      </c>
      <c r="S244" s="17">
        <v>56</v>
      </c>
      <c r="T244" s="17">
        <v>72</v>
      </c>
      <c r="U244" s="17">
        <v>81</v>
      </c>
      <c r="V244" s="17">
        <v>66</v>
      </c>
      <c r="W244" s="17">
        <v>80</v>
      </c>
      <c r="X244" s="17">
        <v>184</v>
      </c>
      <c r="Y244" s="17">
        <v>93</v>
      </c>
      <c r="Z244" s="17">
        <v>159</v>
      </c>
      <c r="AA244" s="17">
        <v>395</v>
      </c>
      <c r="AB244" s="17">
        <v>139686.753637096</v>
      </c>
    </row>
    <row r="245" spans="1:28" ht="15" customHeight="1" x14ac:dyDescent="0.15">
      <c r="A245" s="13" t="s">
        <v>467</v>
      </c>
      <c r="B245" s="25" t="s">
        <v>8</v>
      </c>
      <c r="C245" s="132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</row>
    <row r="246" spans="1:28" ht="15" customHeight="1" x14ac:dyDescent="0.15">
      <c r="A246" s="13"/>
      <c r="B246" s="25" t="s">
        <v>9</v>
      </c>
      <c r="C246" s="131" t="s">
        <v>466</v>
      </c>
      <c r="D246" s="17">
        <v>95</v>
      </c>
      <c r="E246" s="17">
        <v>1</v>
      </c>
      <c r="F246" s="17">
        <v>1</v>
      </c>
      <c r="G246" s="17">
        <v>5</v>
      </c>
      <c r="H246" s="17">
        <v>2</v>
      </c>
      <c r="I246" s="17">
        <v>4</v>
      </c>
      <c r="J246" s="17">
        <v>2</v>
      </c>
      <c r="K246" s="17">
        <v>5</v>
      </c>
      <c r="L246" s="17">
        <v>3</v>
      </c>
      <c r="M246" s="17">
        <v>40</v>
      </c>
      <c r="N246" s="17">
        <v>32</v>
      </c>
      <c r="O246" s="17">
        <v>411055.72260015114</v>
      </c>
      <c r="P246" s="17">
        <v>95</v>
      </c>
      <c r="Q246" s="17">
        <v>1</v>
      </c>
      <c r="R246" s="17">
        <v>2</v>
      </c>
      <c r="S246" s="17">
        <v>4</v>
      </c>
      <c r="T246" s="17">
        <v>5</v>
      </c>
      <c r="U246" s="17">
        <v>6</v>
      </c>
      <c r="V246" s="17">
        <v>3</v>
      </c>
      <c r="W246" s="17">
        <v>4</v>
      </c>
      <c r="X246" s="17">
        <v>11</v>
      </c>
      <c r="Y246" s="17">
        <v>10</v>
      </c>
      <c r="Z246" s="17">
        <v>27</v>
      </c>
      <c r="AA246" s="17">
        <v>22</v>
      </c>
      <c r="AB246" s="17">
        <v>219158.34358400895</v>
      </c>
    </row>
    <row r="247" spans="1:28" ht="15" customHeight="1" x14ac:dyDescent="0.15">
      <c r="A247" s="13"/>
      <c r="B247" s="25" t="s">
        <v>10</v>
      </c>
      <c r="C247" s="131" t="s">
        <v>465</v>
      </c>
      <c r="D247" s="17">
        <v>111</v>
      </c>
      <c r="E247" s="17">
        <v>0</v>
      </c>
      <c r="F247" s="17">
        <v>0</v>
      </c>
      <c r="G247" s="17">
        <v>4</v>
      </c>
      <c r="H247" s="17">
        <v>2</v>
      </c>
      <c r="I247" s="17">
        <v>3</v>
      </c>
      <c r="J247" s="17">
        <v>3</v>
      </c>
      <c r="K247" s="17">
        <v>10</v>
      </c>
      <c r="L247" s="17">
        <v>14</v>
      </c>
      <c r="M247" s="17">
        <v>44</v>
      </c>
      <c r="N247" s="17">
        <v>31</v>
      </c>
      <c r="O247" s="17">
        <v>359867.1236085674</v>
      </c>
      <c r="P247" s="17">
        <v>111</v>
      </c>
      <c r="Q247" s="17">
        <v>3</v>
      </c>
      <c r="R247" s="17">
        <v>0</v>
      </c>
      <c r="S247" s="17">
        <v>3</v>
      </c>
      <c r="T247" s="17">
        <v>3</v>
      </c>
      <c r="U247" s="17">
        <v>5</v>
      </c>
      <c r="V247" s="17">
        <v>4</v>
      </c>
      <c r="W247" s="17">
        <v>10</v>
      </c>
      <c r="X247" s="17">
        <v>13</v>
      </c>
      <c r="Y247" s="17">
        <v>14</v>
      </c>
      <c r="Z247" s="17">
        <v>33</v>
      </c>
      <c r="AA247" s="17">
        <v>23</v>
      </c>
      <c r="AB247" s="17">
        <v>186561.76720097029</v>
      </c>
    </row>
    <row r="248" spans="1:28" ht="15" customHeight="1" x14ac:dyDescent="0.15">
      <c r="A248" s="13"/>
      <c r="B248" s="25"/>
      <c r="C248" s="131" t="s">
        <v>464</v>
      </c>
      <c r="D248" s="17">
        <v>258</v>
      </c>
      <c r="E248" s="17">
        <v>8</v>
      </c>
      <c r="F248" s="17">
        <v>4</v>
      </c>
      <c r="G248" s="17">
        <v>10</v>
      </c>
      <c r="H248" s="17">
        <v>9</v>
      </c>
      <c r="I248" s="17">
        <v>9</v>
      </c>
      <c r="J248" s="17">
        <v>11</v>
      </c>
      <c r="K248" s="17">
        <v>13</v>
      </c>
      <c r="L248" s="17">
        <v>27</v>
      </c>
      <c r="M248" s="17">
        <v>84</v>
      </c>
      <c r="N248" s="17">
        <v>83</v>
      </c>
      <c r="O248" s="17">
        <v>300292.20613756619</v>
      </c>
      <c r="P248" s="17">
        <v>258</v>
      </c>
      <c r="Q248" s="17">
        <v>4</v>
      </c>
      <c r="R248" s="17">
        <v>6</v>
      </c>
      <c r="S248" s="17">
        <v>8</v>
      </c>
      <c r="T248" s="17">
        <v>13</v>
      </c>
      <c r="U248" s="17">
        <v>13</v>
      </c>
      <c r="V248" s="17">
        <v>11</v>
      </c>
      <c r="W248" s="17">
        <v>10</v>
      </c>
      <c r="X248" s="17">
        <v>41</v>
      </c>
      <c r="Y248" s="17">
        <v>31</v>
      </c>
      <c r="Z248" s="17">
        <v>50</v>
      </c>
      <c r="AA248" s="17">
        <v>71</v>
      </c>
      <c r="AB248" s="17">
        <v>154245.38601703307</v>
      </c>
    </row>
    <row r="249" spans="1:28" ht="15" customHeight="1" x14ac:dyDescent="0.15">
      <c r="A249" s="13"/>
      <c r="B249" s="25"/>
      <c r="C249" s="131" t="s">
        <v>463</v>
      </c>
      <c r="D249" s="17">
        <v>218</v>
      </c>
      <c r="E249" s="17">
        <v>1</v>
      </c>
      <c r="F249" s="17">
        <v>9</v>
      </c>
      <c r="G249" s="17">
        <v>13</v>
      </c>
      <c r="H249" s="17">
        <v>13</v>
      </c>
      <c r="I249" s="17">
        <v>13</v>
      </c>
      <c r="J249" s="17">
        <v>9</v>
      </c>
      <c r="K249" s="17">
        <v>14</v>
      </c>
      <c r="L249" s="17">
        <v>27</v>
      </c>
      <c r="M249" s="17">
        <v>47</v>
      </c>
      <c r="N249" s="17">
        <v>72</v>
      </c>
      <c r="O249" s="17">
        <v>276667.84657534247</v>
      </c>
      <c r="P249" s="17">
        <v>218</v>
      </c>
      <c r="Q249" s="17">
        <v>1</v>
      </c>
      <c r="R249" s="17">
        <v>7</v>
      </c>
      <c r="S249" s="17">
        <v>9</v>
      </c>
      <c r="T249" s="17">
        <v>19</v>
      </c>
      <c r="U249" s="17">
        <v>12</v>
      </c>
      <c r="V249" s="17">
        <v>13</v>
      </c>
      <c r="W249" s="17">
        <v>15</v>
      </c>
      <c r="X249" s="17">
        <v>40</v>
      </c>
      <c r="Y249" s="17">
        <v>16</v>
      </c>
      <c r="Z249" s="17">
        <v>23</v>
      </c>
      <c r="AA249" s="17">
        <v>63</v>
      </c>
      <c r="AB249" s="17">
        <v>140547.97806451612</v>
      </c>
    </row>
    <row r="250" spans="1:28" ht="15" customHeight="1" x14ac:dyDescent="0.15">
      <c r="A250" s="13"/>
      <c r="B250" s="25"/>
      <c r="C250" s="131" t="s">
        <v>462</v>
      </c>
      <c r="D250" s="17">
        <v>280</v>
      </c>
      <c r="E250" s="17">
        <v>2</v>
      </c>
      <c r="F250" s="17">
        <v>5</v>
      </c>
      <c r="G250" s="17">
        <v>4</v>
      </c>
      <c r="H250" s="17">
        <v>20</v>
      </c>
      <c r="I250" s="17">
        <v>16</v>
      </c>
      <c r="J250" s="17">
        <v>14</v>
      </c>
      <c r="K250" s="17">
        <v>27</v>
      </c>
      <c r="L250" s="17">
        <v>37</v>
      </c>
      <c r="M250" s="17">
        <v>42</v>
      </c>
      <c r="N250" s="17">
        <v>113</v>
      </c>
      <c r="O250" s="17">
        <v>254921.67569622671</v>
      </c>
      <c r="P250" s="17">
        <v>280</v>
      </c>
      <c r="Q250" s="17">
        <v>4</v>
      </c>
      <c r="R250" s="17">
        <v>5</v>
      </c>
      <c r="S250" s="17">
        <v>8</v>
      </c>
      <c r="T250" s="17">
        <v>10</v>
      </c>
      <c r="U250" s="17">
        <v>21</v>
      </c>
      <c r="V250" s="17">
        <v>16</v>
      </c>
      <c r="W250" s="17">
        <v>28</v>
      </c>
      <c r="X250" s="17">
        <v>56</v>
      </c>
      <c r="Y250" s="17">
        <v>16</v>
      </c>
      <c r="Z250" s="17">
        <v>18</v>
      </c>
      <c r="AA250" s="17">
        <v>98</v>
      </c>
      <c r="AB250" s="17">
        <v>118319.07055642767</v>
      </c>
    </row>
    <row r="251" spans="1:28" ht="15" customHeight="1" x14ac:dyDescent="0.15">
      <c r="A251" s="13"/>
      <c r="B251" s="25"/>
      <c r="C251" s="131" t="s">
        <v>12</v>
      </c>
      <c r="D251" s="17">
        <v>264</v>
      </c>
      <c r="E251" s="17">
        <v>7</v>
      </c>
      <c r="F251" s="17">
        <v>16</v>
      </c>
      <c r="G251" s="17">
        <v>18</v>
      </c>
      <c r="H251" s="17">
        <v>21</v>
      </c>
      <c r="I251" s="17">
        <v>20</v>
      </c>
      <c r="J251" s="17">
        <v>18</v>
      </c>
      <c r="K251" s="17">
        <v>16</v>
      </c>
      <c r="L251" s="17">
        <v>11</v>
      </c>
      <c r="M251" s="17">
        <v>14</v>
      </c>
      <c r="N251" s="17">
        <v>123</v>
      </c>
      <c r="O251" s="17">
        <v>192416.17921873237</v>
      </c>
      <c r="P251" s="17">
        <v>264</v>
      </c>
      <c r="Q251" s="17">
        <v>6</v>
      </c>
      <c r="R251" s="17">
        <v>13</v>
      </c>
      <c r="S251" s="17">
        <v>23</v>
      </c>
      <c r="T251" s="17">
        <v>22</v>
      </c>
      <c r="U251" s="17">
        <v>22</v>
      </c>
      <c r="V251" s="17">
        <v>18</v>
      </c>
      <c r="W251" s="17">
        <v>13</v>
      </c>
      <c r="X251" s="17">
        <v>22</v>
      </c>
      <c r="Y251" s="17">
        <v>6</v>
      </c>
      <c r="Z251" s="17">
        <v>8</v>
      </c>
      <c r="AA251" s="17">
        <v>111</v>
      </c>
      <c r="AB251" s="17">
        <v>83861.948328750761</v>
      </c>
    </row>
    <row r="252" spans="1:28" ht="15" customHeight="1" x14ac:dyDescent="0.15">
      <c r="A252" s="13"/>
      <c r="B252" s="26"/>
      <c r="C252" s="129" t="s">
        <v>284</v>
      </c>
      <c r="D252" s="17">
        <v>12</v>
      </c>
      <c r="E252" s="17">
        <v>0</v>
      </c>
      <c r="F252" s="17">
        <v>0</v>
      </c>
      <c r="G252" s="17">
        <v>1</v>
      </c>
      <c r="H252" s="17">
        <v>2</v>
      </c>
      <c r="I252" s="17">
        <v>1</v>
      </c>
      <c r="J252" s="17">
        <v>0</v>
      </c>
      <c r="K252" s="17">
        <v>0</v>
      </c>
      <c r="L252" s="17">
        <v>0</v>
      </c>
      <c r="M252" s="17">
        <v>0</v>
      </c>
      <c r="N252" s="17">
        <v>8</v>
      </c>
      <c r="O252" s="17">
        <v>149331.5</v>
      </c>
      <c r="P252" s="17">
        <v>12</v>
      </c>
      <c r="Q252" s="17">
        <v>0</v>
      </c>
      <c r="R252" s="17">
        <v>0</v>
      </c>
      <c r="S252" s="17">
        <v>1</v>
      </c>
      <c r="T252" s="17">
        <v>0</v>
      </c>
      <c r="U252" s="17">
        <v>2</v>
      </c>
      <c r="V252" s="17">
        <v>1</v>
      </c>
      <c r="W252" s="17">
        <v>0</v>
      </c>
      <c r="X252" s="17">
        <v>1</v>
      </c>
      <c r="Y252" s="17">
        <v>0</v>
      </c>
      <c r="Z252" s="17">
        <v>0</v>
      </c>
      <c r="AA252" s="17">
        <v>7</v>
      </c>
      <c r="AB252" s="17">
        <v>69233.2</v>
      </c>
    </row>
    <row r="253" spans="1:28" ht="15" customHeight="1" x14ac:dyDescent="0.15">
      <c r="A253" s="13"/>
      <c r="B253" s="14" t="s">
        <v>2</v>
      </c>
      <c r="C253" s="53" t="s">
        <v>90</v>
      </c>
      <c r="D253" s="17">
        <v>847</v>
      </c>
      <c r="E253" s="17">
        <v>154</v>
      </c>
      <c r="F253" s="17">
        <v>107</v>
      </c>
      <c r="G253" s="17">
        <v>85</v>
      </c>
      <c r="H253" s="17">
        <v>33</v>
      </c>
      <c r="I253" s="17">
        <v>16</v>
      </c>
      <c r="J253" s="17">
        <v>6</v>
      </c>
      <c r="K253" s="17">
        <v>12</v>
      </c>
      <c r="L253" s="17">
        <v>6</v>
      </c>
      <c r="M253" s="17">
        <v>20</v>
      </c>
      <c r="N253" s="17">
        <v>408</v>
      </c>
      <c r="O253" s="17">
        <v>131003.6454848289</v>
      </c>
      <c r="P253" s="17">
        <v>847</v>
      </c>
      <c r="Q253" s="17">
        <v>77</v>
      </c>
      <c r="R253" s="17">
        <v>152</v>
      </c>
      <c r="S253" s="17">
        <v>109</v>
      </c>
      <c r="T253" s="17">
        <v>50</v>
      </c>
      <c r="U253" s="17">
        <v>29</v>
      </c>
      <c r="V253" s="17">
        <v>16</v>
      </c>
      <c r="W253" s="17">
        <v>16</v>
      </c>
      <c r="X253" s="17">
        <v>12</v>
      </c>
      <c r="Y253" s="17">
        <v>9</v>
      </c>
      <c r="Z253" s="17">
        <v>16</v>
      </c>
      <c r="AA253" s="17">
        <v>361</v>
      </c>
      <c r="AB253" s="17">
        <v>53593.296824544806</v>
      </c>
    </row>
    <row r="254" spans="1:28" ht="15" customHeight="1" x14ac:dyDescent="0.15">
      <c r="A254" s="13"/>
      <c r="B254" s="14" t="s">
        <v>3</v>
      </c>
      <c r="C254" s="132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</row>
    <row r="255" spans="1:28" ht="15" customHeight="1" x14ac:dyDescent="0.15">
      <c r="A255" s="13"/>
      <c r="B255" s="14" t="s">
        <v>4</v>
      </c>
      <c r="C255" s="131" t="s">
        <v>466</v>
      </c>
      <c r="D255" s="17">
        <v>77</v>
      </c>
      <c r="E255" s="17">
        <v>12</v>
      </c>
      <c r="F255" s="17">
        <v>7</v>
      </c>
      <c r="G255" s="17">
        <v>10</v>
      </c>
      <c r="H255" s="17">
        <v>1</v>
      </c>
      <c r="I255" s="17">
        <v>1</v>
      </c>
      <c r="J255" s="17">
        <v>1</v>
      </c>
      <c r="K255" s="17">
        <v>5</v>
      </c>
      <c r="L255" s="17">
        <v>0</v>
      </c>
      <c r="M255" s="17">
        <v>6</v>
      </c>
      <c r="N255" s="17">
        <v>34</v>
      </c>
      <c r="O255" s="17">
        <v>188741.40131927392</v>
      </c>
      <c r="P255" s="17">
        <v>77</v>
      </c>
      <c r="Q255" s="17">
        <v>6</v>
      </c>
      <c r="R255" s="17">
        <v>11</v>
      </c>
      <c r="S255" s="17">
        <v>9</v>
      </c>
      <c r="T255" s="17">
        <v>4</v>
      </c>
      <c r="U255" s="17">
        <v>0</v>
      </c>
      <c r="V255" s="17">
        <v>1</v>
      </c>
      <c r="W255" s="17">
        <v>4</v>
      </c>
      <c r="X255" s="17">
        <v>2</v>
      </c>
      <c r="Y255" s="17">
        <v>1</v>
      </c>
      <c r="Z255" s="17">
        <v>6</v>
      </c>
      <c r="AA255" s="17">
        <v>33</v>
      </c>
      <c r="AB255" s="17">
        <v>98752.866945856076</v>
      </c>
    </row>
    <row r="256" spans="1:28" ht="15" customHeight="1" x14ac:dyDescent="0.15">
      <c r="A256" s="13"/>
      <c r="B256" s="14"/>
      <c r="C256" s="131" t="s">
        <v>465</v>
      </c>
      <c r="D256" s="17">
        <v>60</v>
      </c>
      <c r="E256" s="17">
        <v>12</v>
      </c>
      <c r="F256" s="17">
        <v>5</v>
      </c>
      <c r="G256" s="17">
        <v>6</v>
      </c>
      <c r="H256" s="17">
        <v>2</v>
      </c>
      <c r="I256" s="17">
        <v>3</v>
      </c>
      <c r="J256" s="17">
        <v>1</v>
      </c>
      <c r="K256" s="17">
        <v>1</v>
      </c>
      <c r="L256" s="17">
        <v>3</v>
      </c>
      <c r="M256" s="17">
        <v>0</v>
      </c>
      <c r="N256" s="17">
        <v>27</v>
      </c>
      <c r="O256" s="17">
        <v>133254.01010101012</v>
      </c>
      <c r="P256" s="17">
        <v>60</v>
      </c>
      <c r="Q256" s="17">
        <v>5</v>
      </c>
      <c r="R256" s="17">
        <v>14</v>
      </c>
      <c r="S256" s="17">
        <v>8</v>
      </c>
      <c r="T256" s="17">
        <v>3</v>
      </c>
      <c r="U256" s="17">
        <v>1</v>
      </c>
      <c r="V256" s="17">
        <v>3</v>
      </c>
      <c r="W256" s="17">
        <v>1</v>
      </c>
      <c r="X256" s="17">
        <v>4</v>
      </c>
      <c r="Y256" s="17">
        <v>1</v>
      </c>
      <c r="Z256" s="17">
        <v>0</v>
      </c>
      <c r="AA256" s="17">
        <v>20</v>
      </c>
      <c r="AB256" s="17">
        <v>51426.583333333328</v>
      </c>
    </row>
    <row r="257" spans="1:28" ht="15" customHeight="1" x14ac:dyDescent="0.15">
      <c r="A257" s="13"/>
      <c r="B257" s="14"/>
      <c r="C257" s="131" t="s">
        <v>464</v>
      </c>
      <c r="D257" s="17">
        <v>150</v>
      </c>
      <c r="E257" s="17">
        <v>23</v>
      </c>
      <c r="F257" s="17">
        <v>23</v>
      </c>
      <c r="G257" s="17">
        <v>16</v>
      </c>
      <c r="H257" s="17">
        <v>7</v>
      </c>
      <c r="I257" s="17">
        <v>2</v>
      </c>
      <c r="J257" s="17">
        <v>2</v>
      </c>
      <c r="K257" s="17">
        <v>2</v>
      </c>
      <c r="L257" s="17">
        <v>1</v>
      </c>
      <c r="M257" s="17">
        <v>5</v>
      </c>
      <c r="N257" s="17">
        <v>69</v>
      </c>
      <c r="O257" s="17">
        <v>134832.33470507542</v>
      </c>
      <c r="P257" s="17">
        <v>150</v>
      </c>
      <c r="Q257" s="17">
        <v>10</v>
      </c>
      <c r="R257" s="17">
        <v>30</v>
      </c>
      <c r="S257" s="17">
        <v>23</v>
      </c>
      <c r="T257" s="17">
        <v>7</v>
      </c>
      <c r="U257" s="17">
        <v>3</v>
      </c>
      <c r="V257" s="17">
        <v>3</v>
      </c>
      <c r="W257" s="17">
        <v>5</v>
      </c>
      <c r="X257" s="17">
        <v>1</v>
      </c>
      <c r="Y257" s="17">
        <v>1</v>
      </c>
      <c r="Z257" s="17">
        <v>4</v>
      </c>
      <c r="AA257" s="17">
        <v>63</v>
      </c>
      <c r="AB257" s="17">
        <v>52347.598978288632</v>
      </c>
    </row>
    <row r="258" spans="1:28" ht="15" customHeight="1" x14ac:dyDescent="0.15">
      <c r="A258" s="13"/>
      <c r="B258" s="14"/>
      <c r="C258" s="131" t="s">
        <v>463</v>
      </c>
      <c r="D258" s="17">
        <v>157</v>
      </c>
      <c r="E258" s="17">
        <v>28</v>
      </c>
      <c r="F258" s="17">
        <v>26</v>
      </c>
      <c r="G258" s="17">
        <v>16</v>
      </c>
      <c r="H258" s="17">
        <v>3</v>
      </c>
      <c r="I258" s="17">
        <v>2</v>
      </c>
      <c r="J258" s="17">
        <v>1</v>
      </c>
      <c r="K258" s="17">
        <v>1</v>
      </c>
      <c r="L258" s="17">
        <v>0</v>
      </c>
      <c r="M258" s="17">
        <v>5</v>
      </c>
      <c r="N258" s="17">
        <v>75</v>
      </c>
      <c r="O258" s="17">
        <v>127432.37398373983</v>
      </c>
      <c r="P258" s="17">
        <v>157</v>
      </c>
      <c r="Q258" s="17">
        <v>15</v>
      </c>
      <c r="R258" s="17">
        <v>28</v>
      </c>
      <c r="S258" s="17">
        <v>16</v>
      </c>
      <c r="T258" s="17">
        <v>11</v>
      </c>
      <c r="U258" s="17">
        <v>4</v>
      </c>
      <c r="V258" s="17">
        <v>2</v>
      </c>
      <c r="W258" s="17">
        <v>4</v>
      </c>
      <c r="X258" s="17">
        <v>2</v>
      </c>
      <c r="Y258" s="17">
        <v>3</v>
      </c>
      <c r="Z258" s="17">
        <v>3</v>
      </c>
      <c r="AA258" s="17">
        <v>69</v>
      </c>
      <c r="AB258" s="17">
        <v>55225.246212121208</v>
      </c>
    </row>
    <row r="259" spans="1:28" ht="15" customHeight="1" x14ac:dyDescent="0.15">
      <c r="A259" s="13"/>
      <c r="B259" s="14"/>
      <c r="C259" s="131" t="s">
        <v>462</v>
      </c>
      <c r="D259" s="17">
        <v>91</v>
      </c>
      <c r="E259" s="17">
        <v>16</v>
      </c>
      <c r="F259" s="17">
        <v>12</v>
      </c>
      <c r="G259" s="17">
        <v>12</v>
      </c>
      <c r="H259" s="17">
        <v>5</v>
      </c>
      <c r="I259" s="17">
        <v>1</v>
      </c>
      <c r="J259" s="17">
        <v>0</v>
      </c>
      <c r="K259" s="17">
        <v>2</v>
      </c>
      <c r="L259" s="17">
        <v>1</v>
      </c>
      <c r="M259" s="17">
        <v>3</v>
      </c>
      <c r="N259" s="17">
        <v>39</v>
      </c>
      <c r="O259" s="17">
        <v>132069.30769230769</v>
      </c>
      <c r="P259" s="17">
        <v>91</v>
      </c>
      <c r="Q259" s="17">
        <v>7</v>
      </c>
      <c r="R259" s="17">
        <v>15</v>
      </c>
      <c r="S259" s="17">
        <v>14</v>
      </c>
      <c r="T259" s="17">
        <v>7</v>
      </c>
      <c r="U259" s="17">
        <v>6</v>
      </c>
      <c r="V259" s="17">
        <v>2</v>
      </c>
      <c r="W259" s="17">
        <v>2</v>
      </c>
      <c r="X259" s="17">
        <v>2</v>
      </c>
      <c r="Y259" s="17">
        <v>1</v>
      </c>
      <c r="Z259" s="17">
        <v>2</v>
      </c>
      <c r="AA259" s="17">
        <v>33</v>
      </c>
      <c r="AB259" s="17">
        <v>54501.724137931036</v>
      </c>
    </row>
    <row r="260" spans="1:28" ht="15" customHeight="1" x14ac:dyDescent="0.15">
      <c r="A260" s="13"/>
      <c r="B260" s="14"/>
      <c r="C260" s="131" t="s">
        <v>12</v>
      </c>
      <c r="D260" s="17">
        <v>291</v>
      </c>
      <c r="E260" s="17">
        <v>59</v>
      </c>
      <c r="F260" s="17">
        <v>33</v>
      </c>
      <c r="G260" s="17">
        <v>25</v>
      </c>
      <c r="H260" s="17">
        <v>15</v>
      </c>
      <c r="I260" s="17">
        <v>6</v>
      </c>
      <c r="J260" s="17">
        <v>1</v>
      </c>
      <c r="K260" s="17">
        <v>0</v>
      </c>
      <c r="L260" s="17">
        <v>1</v>
      </c>
      <c r="M260" s="17">
        <v>1</v>
      </c>
      <c r="N260" s="17">
        <v>150</v>
      </c>
      <c r="O260" s="17">
        <v>112600.42553191489</v>
      </c>
      <c r="P260" s="17">
        <v>291</v>
      </c>
      <c r="Q260" s="17">
        <v>31</v>
      </c>
      <c r="R260" s="17">
        <v>53</v>
      </c>
      <c r="S260" s="17">
        <v>37</v>
      </c>
      <c r="T260" s="17">
        <v>18</v>
      </c>
      <c r="U260" s="17">
        <v>13</v>
      </c>
      <c r="V260" s="17">
        <v>5</v>
      </c>
      <c r="W260" s="17">
        <v>0</v>
      </c>
      <c r="X260" s="17">
        <v>1</v>
      </c>
      <c r="Y260" s="17">
        <v>2</v>
      </c>
      <c r="Z260" s="17">
        <v>1</v>
      </c>
      <c r="AA260" s="17">
        <v>130</v>
      </c>
      <c r="AB260" s="17">
        <v>41962.670807453418</v>
      </c>
    </row>
    <row r="261" spans="1:28" ht="15" customHeight="1" x14ac:dyDescent="0.15">
      <c r="A261" s="13"/>
      <c r="B261" s="14"/>
      <c r="C261" s="129" t="s">
        <v>284</v>
      </c>
      <c r="D261" s="17">
        <v>21</v>
      </c>
      <c r="E261" s="17">
        <v>4</v>
      </c>
      <c r="F261" s="17">
        <v>1</v>
      </c>
      <c r="G261" s="17">
        <v>0</v>
      </c>
      <c r="H261" s="17">
        <v>0</v>
      </c>
      <c r="I261" s="17">
        <v>1</v>
      </c>
      <c r="J261" s="17">
        <v>0</v>
      </c>
      <c r="K261" s="17">
        <v>1</v>
      </c>
      <c r="L261" s="17">
        <v>0</v>
      </c>
      <c r="M261" s="17">
        <v>0</v>
      </c>
      <c r="N261" s="17">
        <v>14</v>
      </c>
      <c r="O261" s="17">
        <v>126028.57142857143</v>
      </c>
      <c r="P261" s="17">
        <v>21</v>
      </c>
      <c r="Q261" s="17">
        <v>3</v>
      </c>
      <c r="R261" s="17">
        <v>1</v>
      </c>
      <c r="S261" s="17">
        <v>2</v>
      </c>
      <c r="T261" s="17">
        <v>0</v>
      </c>
      <c r="U261" s="17">
        <v>2</v>
      </c>
      <c r="V261" s="17">
        <v>0</v>
      </c>
      <c r="W261" s="17">
        <v>0</v>
      </c>
      <c r="X261" s="17">
        <v>0</v>
      </c>
      <c r="Y261" s="17">
        <v>0</v>
      </c>
      <c r="Z261" s="17">
        <v>0</v>
      </c>
      <c r="AA261" s="17">
        <v>13</v>
      </c>
      <c r="AB261" s="17">
        <v>39125</v>
      </c>
    </row>
    <row r="262" spans="1:28" ht="15" customHeight="1" x14ac:dyDescent="0.15">
      <c r="A262" s="13"/>
      <c r="B262" s="281" t="s">
        <v>5</v>
      </c>
      <c r="C262" s="53" t="s">
        <v>90</v>
      </c>
      <c r="D262" s="17">
        <v>994</v>
      </c>
      <c r="E262" s="17">
        <v>49</v>
      </c>
      <c r="F262" s="17">
        <v>78</v>
      </c>
      <c r="G262" s="17">
        <v>125</v>
      </c>
      <c r="H262" s="17">
        <v>103</v>
      </c>
      <c r="I262" s="17">
        <v>68</v>
      </c>
      <c r="J262" s="17">
        <v>45</v>
      </c>
      <c r="K262" s="17">
        <v>33</v>
      </c>
      <c r="L262" s="17">
        <v>6</v>
      </c>
      <c r="M262" s="17">
        <v>10</v>
      </c>
      <c r="N262" s="17">
        <v>477</v>
      </c>
      <c r="O262" s="17">
        <v>152001.28970556631</v>
      </c>
      <c r="P262" s="17">
        <v>994</v>
      </c>
      <c r="Q262" s="17">
        <v>15</v>
      </c>
      <c r="R262" s="17">
        <v>64</v>
      </c>
      <c r="S262" s="17">
        <v>130</v>
      </c>
      <c r="T262" s="17">
        <v>135</v>
      </c>
      <c r="U262" s="17">
        <v>98</v>
      </c>
      <c r="V262" s="17">
        <v>49</v>
      </c>
      <c r="W262" s="17">
        <v>42</v>
      </c>
      <c r="X262" s="17">
        <v>26</v>
      </c>
      <c r="Y262" s="17">
        <v>3</v>
      </c>
      <c r="Z262" s="17">
        <v>10</v>
      </c>
      <c r="AA262" s="17">
        <v>422</v>
      </c>
      <c r="AB262" s="17">
        <v>63025.445415695416</v>
      </c>
    </row>
    <row r="263" spans="1:28" ht="15" customHeight="1" x14ac:dyDescent="0.15">
      <c r="A263" s="13"/>
      <c r="B263" s="282"/>
      <c r="C263" s="132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</row>
    <row r="264" spans="1:28" ht="15" customHeight="1" x14ac:dyDescent="0.15">
      <c r="A264" s="13"/>
      <c r="B264" s="282"/>
      <c r="C264" s="131" t="s">
        <v>466</v>
      </c>
      <c r="D264" s="17">
        <v>124</v>
      </c>
      <c r="E264" s="17">
        <v>7</v>
      </c>
      <c r="F264" s="17">
        <v>4</v>
      </c>
      <c r="G264" s="17">
        <v>13</v>
      </c>
      <c r="H264" s="17">
        <v>15</v>
      </c>
      <c r="I264" s="17">
        <v>5</v>
      </c>
      <c r="J264" s="17">
        <v>6</v>
      </c>
      <c r="K264" s="17">
        <v>8</v>
      </c>
      <c r="L264" s="17">
        <v>0</v>
      </c>
      <c r="M264" s="17">
        <v>5</v>
      </c>
      <c r="N264" s="17">
        <v>61</v>
      </c>
      <c r="O264" s="17">
        <v>190095.50793650793</v>
      </c>
      <c r="P264" s="17">
        <v>124</v>
      </c>
      <c r="Q264" s="17">
        <v>5</v>
      </c>
      <c r="R264" s="17">
        <v>7</v>
      </c>
      <c r="S264" s="17">
        <v>7</v>
      </c>
      <c r="T264" s="17">
        <v>16</v>
      </c>
      <c r="U264" s="17">
        <v>12</v>
      </c>
      <c r="V264" s="17">
        <v>8</v>
      </c>
      <c r="W264" s="17">
        <v>9</v>
      </c>
      <c r="X264" s="17">
        <v>6</v>
      </c>
      <c r="Y264" s="17">
        <v>0</v>
      </c>
      <c r="Z264" s="17">
        <v>5</v>
      </c>
      <c r="AA264" s="17">
        <v>49</v>
      </c>
      <c r="AB264" s="17">
        <v>87832.693333333329</v>
      </c>
    </row>
    <row r="265" spans="1:28" ht="15" customHeight="1" x14ac:dyDescent="0.15">
      <c r="A265" s="13"/>
      <c r="B265" s="282"/>
      <c r="C265" s="131" t="s">
        <v>465</v>
      </c>
      <c r="D265" s="17">
        <v>81</v>
      </c>
      <c r="E265" s="17">
        <v>2</v>
      </c>
      <c r="F265" s="17">
        <v>5</v>
      </c>
      <c r="G265" s="17">
        <v>13</v>
      </c>
      <c r="H265" s="17">
        <v>8</v>
      </c>
      <c r="I265" s="17">
        <v>14</v>
      </c>
      <c r="J265" s="17">
        <v>4</v>
      </c>
      <c r="K265" s="17">
        <v>6</v>
      </c>
      <c r="L265" s="17">
        <v>0</v>
      </c>
      <c r="M265" s="17">
        <v>1</v>
      </c>
      <c r="N265" s="17">
        <v>28</v>
      </c>
      <c r="O265" s="17">
        <v>159390.03773584907</v>
      </c>
      <c r="P265" s="17">
        <v>81</v>
      </c>
      <c r="Q265" s="17">
        <v>0</v>
      </c>
      <c r="R265" s="17">
        <v>3</v>
      </c>
      <c r="S265" s="17">
        <v>10</v>
      </c>
      <c r="T265" s="17">
        <v>13</v>
      </c>
      <c r="U265" s="17">
        <v>9</v>
      </c>
      <c r="V265" s="17">
        <v>8</v>
      </c>
      <c r="W265" s="17">
        <v>7</v>
      </c>
      <c r="X265" s="17">
        <v>4</v>
      </c>
      <c r="Y265" s="17">
        <v>0</v>
      </c>
      <c r="Z265" s="17">
        <v>1</v>
      </c>
      <c r="AA265" s="17">
        <v>26</v>
      </c>
      <c r="AB265" s="17">
        <v>66605.909090909088</v>
      </c>
    </row>
    <row r="266" spans="1:28" ht="15" customHeight="1" x14ac:dyDescent="0.15">
      <c r="A266" s="13"/>
      <c r="B266" s="282"/>
      <c r="C266" s="131" t="s">
        <v>464</v>
      </c>
      <c r="D266" s="17">
        <v>188</v>
      </c>
      <c r="E266" s="17">
        <v>6</v>
      </c>
      <c r="F266" s="17">
        <v>14</v>
      </c>
      <c r="G266" s="17">
        <v>20</v>
      </c>
      <c r="H266" s="17">
        <v>23</v>
      </c>
      <c r="I266" s="17">
        <v>17</v>
      </c>
      <c r="J266" s="17">
        <v>13</v>
      </c>
      <c r="K266" s="17">
        <v>8</v>
      </c>
      <c r="L266" s="17">
        <v>2</v>
      </c>
      <c r="M266" s="17">
        <v>2</v>
      </c>
      <c r="N266" s="17">
        <v>83</v>
      </c>
      <c r="O266" s="17">
        <v>155482.48571428572</v>
      </c>
      <c r="P266" s="17">
        <v>188</v>
      </c>
      <c r="Q266" s="17">
        <v>3</v>
      </c>
      <c r="R266" s="17">
        <v>7</v>
      </c>
      <c r="S266" s="17">
        <v>22</v>
      </c>
      <c r="T266" s="17">
        <v>28</v>
      </c>
      <c r="U266" s="17">
        <v>17</v>
      </c>
      <c r="V266" s="17">
        <v>15</v>
      </c>
      <c r="W266" s="17">
        <v>10</v>
      </c>
      <c r="X266" s="17">
        <v>6</v>
      </c>
      <c r="Y266" s="17">
        <v>1</v>
      </c>
      <c r="Z266" s="17">
        <v>2</v>
      </c>
      <c r="AA266" s="17">
        <v>77</v>
      </c>
      <c r="AB266" s="17">
        <v>64459.909909909911</v>
      </c>
    </row>
    <row r="267" spans="1:28" ht="15" customHeight="1" x14ac:dyDescent="0.15">
      <c r="A267" s="13"/>
      <c r="B267" s="128"/>
      <c r="C267" s="131" t="s">
        <v>463</v>
      </c>
      <c r="D267" s="17">
        <v>187</v>
      </c>
      <c r="E267" s="17">
        <v>12</v>
      </c>
      <c r="F267" s="17">
        <v>16</v>
      </c>
      <c r="G267" s="17">
        <v>29</v>
      </c>
      <c r="H267" s="17">
        <v>18</v>
      </c>
      <c r="I267" s="17">
        <v>10</v>
      </c>
      <c r="J267" s="17">
        <v>12</v>
      </c>
      <c r="K267" s="17">
        <v>3</v>
      </c>
      <c r="L267" s="17">
        <v>3</v>
      </c>
      <c r="M267" s="17">
        <v>2</v>
      </c>
      <c r="N267" s="17">
        <v>82</v>
      </c>
      <c r="O267" s="17">
        <v>150131.41693121693</v>
      </c>
      <c r="P267" s="17">
        <v>187</v>
      </c>
      <c r="Q267" s="17">
        <v>1</v>
      </c>
      <c r="R267" s="17">
        <v>17</v>
      </c>
      <c r="S267" s="17">
        <v>26</v>
      </c>
      <c r="T267" s="17">
        <v>30</v>
      </c>
      <c r="U267" s="17">
        <v>19</v>
      </c>
      <c r="V267" s="17">
        <v>9</v>
      </c>
      <c r="W267" s="17">
        <v>4</v>
      </c>
      <c r="X267" s="17">
        <v>6</v>
      </c>
      <c r="Y267" s="17">
        <v>0</v>
      </c>
      <c r="Z267" s="17">
        <v>2</v>
      </c>
      <c r="AA267" s="17">
        <v>73</v>
      </c>
      <c r="AB267" s="17">
        <v>61799.366471734895</v>
      </c>
    </row>
    <row r="268" spans="1:28" ht="15" customHeight="1" x14ac:dyDescent="0.15">
      <c r="A268" s="13"/>
      <c r="B268" s="128"/>
      <c r="C268" s="131" t="s">
        <v>462</v>
      </c>
      <c r="D268" s="17">
        <v>130</v>
      </c>
      <c r="E268" s="17">
        <v>4</v>
      </c>
      <c r="F268" s="17">
        <v>10</v>
      </c>
      <c r="G268" s="17">
        <v>15</v>
      </c>
      <c r="H268" s="17">
        <v>14</v>
      </c>
      <c r="I268" s="17">
        <v>10</v>
      </c>
      <c r="J268" s="17">
        <v>7</v>
      </c>
      <c r="K268" s="17">
        <v>5</v>
      </c>
      <c r="L268" s="17">
        <v>0</v>
      </c>
      <c r="M268" s="17">
        <v>0</v>
      </c>
      <c r="N268" s="17">
        <v>65</v>
      </c>
      <c r="O268" s="17">
        <v>146782.87692307692</v>
      </c>
      <c r="P268" s="17">
        <v>130</v>
      </c>
      <c r="Q268" s="17">
        <v>0</v>
      </c>
      <c r="R268" s="17">
        <v>7</v>
      </c>
      <c r="S268" s="17">
        <v>21</v>
      </c>
      <c r="T268" s="17">
        <v>13</v>
      </c>
      <c r="U268" s="17">
        <v>13</v>
      </c>
      <c r="V268" s="17">
        <v>5</v>
      </c>
      <c r="W268" s="17">
        <v>7</v>
      </c>
      <c r="X268" s="17">
        <v>3</v>
      </c>
      <c r="Y268" s="17">
        <v>0</v>
      </c>
      <c r="Z268" s="17">
        <v>0</v>
      </c>
      <c r="AA268" s="17">
        <v>61</v>
      </c>
      <c r="AB268" s="17">
        <v>57652.17391304348</v>
      </c>
    </row>
    <row r="269" spans="1:28" ht="15" customHeight="1" x14ac:dyDescent="0.15">
      <c r="A269" s="13"/>
      <c r="B269" s="128"/>
      <c r="C269" s="131" t="s">
        <v>12</v>
      </c>
      <c r="D269" s="17">
        <v>243</v>
      </c>
      <c r="E269" s="17">
        <v>18</v>
      </c>
      <c r="F269" s="17">
        <v>27</v>
      </c>
      <c r="G269" s="17">
        <v>30</v>
      </c>
      <c r="H269" s="17">
        <v>22</v>
      </c>
      <c r="I269" s="17">
        <v>10</v>
      </c>
      <c r="J269" s="17">
        <v>2</v>
      </c>
      <c r="K269" s="17">
        <v>3</v>
      </c>
      <c r="L269" s="17">
        <v>0</v>
      </c>
      <c r="M269" s="17">
        <v>0</v>
      </c>
      <c r="N269" s="17">
        <v>131</v>
      </c>
      <c r="O269" s="17">
        <v>128537.5625</v>
      </c>
      <c r="P269" s="17">
        <v>243</v>
      </c>
      <c r="Q269" s="17">
        <v>6</v>
      </c>
      <c r="R269" s="17">
        <v>21</v>
      </c>
      <c r="S269" s="17">
        <v>40</v>
      </c>
      <c r="T269" s="17">
        <v>33</v>
      </c>
      <c r="U269" s="17">
        <v>23</v>
      </c>
      <c r="V269" s="17">
        <v>3</v>
      </c>
      <c r="W269" s="17">
        <v>3</v>
      </c>
      <c r="X269" s="17">
        <v>0</v>
      </c>
      <c r="Y269" s="17">
        <v>0</v>
      </c>
      <c r="Z269" s="17">
        <v>0</v>
      </c>
      <c r="AA269" s="17">
        <v>114</v>
      </c>
      <c r="AB269" s="17">
        <v>48398.449612403099</v>
      </c>
    </row>
    <row r="270" spans="1:28" ht="15" customHeight="1" x14ac:dyDescent="0.15">
      <c r="A270" s="130"/>
      <c r="B270" s="77"/>
      <c r="C270" s="129" t="s">
        <v>284</v>
      </c>
      <c r="D270" s="17">
        <v>41</v>
      </c>
      <c r="E270" s="17">
        <v>0</v>
      </c>
      <c r="F270" s="17">
        <v>2</v>
      </c>
      <c r="G270" s="17">
        <v>5</v>
      </c>
      <c r="H270" s="17">
        <v>3</v>
      </c>
      <c r="I270" s="17">
        <v>2</v>
      </c>
      <c r="J270" s="17">
        <v>1</v>
      </c>
      <c r="K270" s="17">
        <v>0</v>
      </c>
      <c r="L270" s="17">
        <v>1</v>
      </c>
      <c r="M270" s="17">
        <v>0</v>
      </c>
      <c r="N270" s="17">
        <v>27</v>
      </c>
      <c r="O270" s="17">
        <v>152458.85714285713</v>
      </c>
      <c r="P270" s="17">
        <v>41</v>
      </c>
      <c r="Q270" s="17">
        <v>0</v>
      </c>
      <c r="R270" s="17">
        <v>2</v>
      </c>
      <c r="S270" s="17">
        <v>4</v>
      </c>
      <c r="T270" s="17">
        <v>2</v>
      </c>
      <c r="U270" s="17">
        <v>5</v>
      </c>
      <c r="V270" s="17">
        <v>1</v>
      </c>
      <c r="W270" s="17">
        <v>2</v>
      </c>
      <c r="X270" s="17">
        <v>1</v>
      </c>
      <c r="Y270" s="17">
        <v>2</v>
      </c>
      <c r="Z270" s="17">
        <v>0</v>
      </c>
      <c r="AA270" s="17">
        <v>22</v>
      </c>
      <c r="AB270" s="17">
        <v>72536.84210526316</v>
      </c>
    </row>
  </sheetData>
  <mergeCells count="10">
    <mergeCell ref="B18:B22"/>
    <mergeCell ref="B37:B41"/>
    <mergeCell ref="B127:B131"/>
    <mergeCell ref="B97:B101"/>
    <mergeCell ref="B172:B176"/>
    <mergeCell ref="B198:B202"/>
    <mergeCell ref="B262:B266"/>
    <mergeCell ref="B232:B236"/>
    <mergeCell ref="B63:B67"/>
    <mergeCell ref="B153:B157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rowBreaks count="3" manualBreakCount="3">
    <brk id="42" max="16383" man="1"/>
    <brk id="72" max="16383" man="1"/>
    <brk id="108" max="16383" man="1"/>
  </rowBreaks>
  <colBreaks count="1" manualBreakCount="1">
    <brk id="1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2978-9558-4DEE-AA9F-17E1066FB647}">
  <dimension ref="A1:P54"/>
  <sheetViews>
    <sheetView showGridLines="0" view="pageBreakPreview" zoomScaleNormal="60" zoomScaleSheetLayoutView="100" workbookViewId="0"/>
  </sheetViews>
  <sheetFormatPr defaultColWidth="8" defaultRowHeight="15" customHeight="1" x14ac:dyDescent="0.15"/>
  <cols>
    <col min="1" max="1" width="16.85546875" style="1" customWidth="1"/>
    <col min="2" max="2" width="4.28515625" style="1" customWidth="1"/>
    <col min="3" max="3" width="16.140625" style="1" bestFit="1" customWidth="1"/>
    <col min="4" max="16" width="9.85546875" style="1" customWidth="1"/>
    <col min="17" max="16384" width="8" style="1"/>
  </cols>
  <sheetData>
    <row r="1" spans="1:16" ht="15" customHeight="1" x14ac:dyDescent="0.15">
      <c r="D1" s="1" t="s">
        <v>526</v>
      </c>
    </row>
    <row r="3" spans="1:16" s="7" customFormat="1" ht="22.5" x14ac:dyDescent="0.15">
      <c r="A3" s="3"/>
      <c r="B3" s="4"/>
      <c r="C3" s="148"/>
      <c r="D3" s="5" t="s">
        <v>0</v>
      </c>
      <c r="E3" s="5" t="s">
        <v>478</v>
      </c>
      <c r="F3" s="194" t="s">
        <v>477</v>
      </c>
      <c r="G3" s="194" t="s">
        <v>476</v>
      </c>
      <c r="H3" s="194" t="s">
        <v>475</v>
      </c>
      <c r="I3" s="194" t="s">
        <v>474</v>
      </c>
      <c r="J3" s="194" t="s">
        <v>473</v>
      </c>
      <c r="K3" s="194" t="s">
        <v>472</v>
      </c>
      <c r="L3" s="194" t="s">
        <v>471</v>
      </c>
      <c r="M3" s="194" t="s">
        <v>470</v>
      </c>
      <c r="N3" s="5" t="s">
        <v>469</v>
      </c>
      <c r="O3" s="5" t="s">
        <v>482</v>
      </c>
      <c r="P3" s="5" t="s">
        <v>525</v>
      </c>
    </row>
    <row r="4" spans="1:16" ht="15" customHeight="1" x14ac:dyDescent="0.15">
      <c r="A4" s="10" t="s">
        <v>519</v>
      </c>
      <c r="B4" s="24" t="s">
        <v>7</v>
      </c>
      <c r="C4" s="53" t="s">
        <v>90</v>
      </c>
      <c r="D4" s="8">
        <f t="shared" ref="D4:P4" si="0">D31</f>
        <v>1238</v>
      </c>
      <c r="E4" s="8">
        <f t="shared" si="0"/>
        <v>19</v>
      </c>
      <c r="F4" s="8">
        <f t="shared" si="0"/>
        <v>33</v>
      </c>
      <c r="G4" s="8">
        <f t="shared" si="0"/>
        <v>56</v>
      </c>
      <c r="H4" s="8">
        <f t="shared" si="0"/>
        <v>72</v>
      </c>
      <c r="I4" s="8">
        <f t="shared" si="0"/>
        <v>81</v>
      </c>
      <c r="J4" s="8">
        <f t="shared" si="0"/>
        <v>66</v>
      </c>
      <c r="K4" s="8">
        <f t="shared" si="0"/>
        <v>80</v>
      </c>
      <c r="L4" s="8">
        <f t="shared" si="0"/>
        <v>184</v>
      </c>
      <c r="M4" s="8">
        <f t="shared" si="0"/>
        <v>93</v>
      </c>
      <c r="N4" s="8">
        <f t="shared" si="0"/>
        <v>159</v>
      </c>
      <c r="O4" s="8">
        <f t="shared" si="0"/>
        <v>395</v>
      </c>
      <c r="P4" s="198">
        <f t="shared" si="0"/>
        <v>139686.75363709597</v>
      </c>
    </row>
    <row r="5" spans="1:16" ht="15" customHeight="1" x14ac:dyDescent="0.15">
      <c r="A5" s="13" t="s">
        <v>518</v>
      </c>
      <c r="B5" s="25" t="s">
        <v>8</v>
      </c>
      <c r="C5" s="132"/>
      <c r="D5" s="39">
        <f>IF(SUM(E5:O5)&gt;100,"－",SUM(E5:O5))</f>
        <v>100</v>
      </c>
      <c r="E5" s="38">
        <f t="shared" ref="E5:O5" si="1">E31/$D4*100</f>
        <v>1.5347334410339257</v>
      </c>
      <c r="F5" s="38">
        <f t="shared" si="1"/>
        <v>2.6655896607431337</v>
      </c>
      <c r="G5" s="38">
        <f t="shared" si="1"/>
        <v>4.523424878836833</v>
      </c>
      <c r="H5" s="38">
        <f t="shared" si="1"/>
        <v>5.8158319870759287</v>
      </c>
      <c r="I5" s="38">
        <f t="shared" si="1"/>
        <v>6.5428109854604202</v>
      </c>
      <c r="J5" s="38">
        <f t="shared" si="1"/>
        <v>5.3311793214862675</v>
      </c>
      <c r="K5" s="38">
        <f t="shared" si="1"/>
        <v>6.4620355411954762</v>
      </c>
      <c r="L5" s="38">
        <f t="shared" si="1"/>
        <v>14.862681744749596</v>
      </c>
      <c r="M5" s="38">
        <f t="shared" si="1"/>
        <v>7.5121163166397418</v>
      </c>
      <c r="N5" s="38">
        <f t="shared" si="1"/>
        <v>12.84329563812601</v>
      </c>
      <c r="O5" s="38">
        <f t="shared" si="1"/>
        <v>31.906300484652668</v>
      </c>
      <c r="P5" s="197" t="s">
        <v>100</v>
      </c>
    </row>
    <row r="6" spans="1:16" ht="15" customHeight="1" x14ac:dyDescent="0.15">
      <c r="A6" s="13" t="s">
        <v>517</v>
      </c>
      <c r="B6" s="25" t="s">
        <v>9</v>
      </c>
      <c r="C6" s="131" t="s">
        <v>1</v>
      </c>
      <c r="D6" s="28">
        <f t="shared" ref="D6:D12" si="2">D33</f>
        <v>1016</v>
      </c>
      <c r="E6" s="15">
        <f t="shared" ref="E6:O6" si="3">IF($D6=0,0,E33/$D6*100)</f>
        <v>0.6889763779527559</v>
      </c>
      <c r="F6" s="15">
        <f t="shared" si="3"/>
        <v>1.673228346456693</v>
      </c>
      <c r="G6" s="15">
        <f t="shared" si="3"/>
        <v>3.9370078740157481</v>
      </c>
      <c r="H6" s="15">
        <f t="shared" si="3"/>
        <v>5.0196850393700787</v>
      </c>
      <c r="I6" s="15">
        <f t="shared" si="3"/>
        <v>6.0039370078740157</v>
      </c>
      <c r="J6" s="15">
        <f t="shared" si="3"/>
        <v>5.5118110236220472</v>
      </c>
      <c r="K6" s="15">
        <f t="shared" si="3"/>
        <v>6.9881889763779528</v>
      </c>
      <c r="L6" s="15">
        <f t="shared" si="3"/>
        <v>16.437007874015748</v>
      </c>
      <c r="M6" s="15">
        <f t="shared" si="3"/>
        <v>8.5629921259842519</v>
      </c>
      <c r="N6" s="15">
        <f t="shared" si="3"/>
        <v>15.157480314960631</v>
      </c>
      <c r="O6" s="15">
        <f t="shared" si="3"/>
        <v>30.019685039370081</v>
      </c>
      <c r="P6" s="196">
        <f t="shared" ref="P6:P12" si="4">P33</f>
        <v>150982.37358227541</v>
      </c>
    </row>
    <row r="7" spans="1:16" ht="15" customHeight="1" x14ac:dyDescent="0.15">
      <c r="A7" s="13" t="s">
        <v>516</v>
      </c>
      <c r="B7" s="25" t="s">
        <v>10</v>
      </c>
      <c r="C7" s="131" t="s">
        <v>279</v>
      </c>
      <c r="D7" s="28">
        <f t="shared" si="2"/>
        <v>99</v>
      </c>
      <c r="E7" s="15">
        <f t="shared" ref="E7:O7" si="5">IF($D7=0,0,E34/$D7*100)</f>
        <v>4.0404040404040407</v>
      </c>
      <c r="F7" s="15">
        <f t="shared" si="5"/>
        <v>9.0909090909090917</v>
      </c>
      <c r="G7" s="15">
        <f t="shared" si="5"/>
        <v>8.0808080808080813</v>
      </c>
      <c r="H7" s="15">
        <f t="shared" si="5"/>
        <v>11.111111111111111</v>
      </c>
      <c r="I7" s="15">
        <f t="shared" si="5"/>
        <v>7.0707070707070701</v>
      </c>
      <c r="J7" s="15">
        <f t="shared" si="5"/>
        <v>6.0606060606060606</v>
      </c>
      <c r="K7" s="15">
        <f t="shared" si="5"/>
        <v>2.0202020202020203</v>
      </c>
      <c r="L7" s="15">
        <f t="shared" si="5"/>
        <v>2.0202020202020203</v>
      </c>
      <c r="M7" s="15">
        <f t="shared" si="5"/>
        <v>2.0202020202020203</v>
      </c>
      <c r="N7" s="15">
        <f t="shared" si="5"/>
        <v>0</v>
      </c>
      <c r="O7" s="15">
        <f t="shared" si="5"/>
        <v>48.484848484848484</v>
      </c>
      <c r="P7" s="196">
        <f t="shared" si="4"/>
        <v>58862.20043572985</v>
      </c>
    </row>
    <row r="8" spans="1:16" ht="15" customHeight="1" x14ac:dyDescent="0.15">
      <c r="A8" s="13"/>
      <c r="B8" s="25"/>
      <c r="C8" s="131" t="s">
        <v>508</v>
      </c>
      <c r="D8" s="28">
        <f t="shared" si="2"/>
        <v>44</v>
      </c>
      <c r="E8" s="15">
        <f t="shared" ref="E8:O8" si="6">IF($D8=0,0,E35/$D8*100)</f>
        <v>13.636363636363635</v>
      </c>
      <c r="F8" s="15">
        <f t="shared" si="6"/>
        <v>6.8181818181818175</v>
      </c>
      <c r="G8" s="15">
        <f t="shared" si="6"/>
        <v>15.909090909090908</v>
      </c>
      <c r="H8" s="15">
        <f t="shared" si="6"/>
        <v>9.0909090909090917</v>
      </c>
      <c r="I8" s="15">
        <f t="shared" si="6"/>
        <v>11.363636363636363</v>
      </c>
      <c r="J8" s="15">
        <f t="shared" si="6"/>
        <v>4.5454545454545459</v>
      </c>
      <c r="K8" s="15">
        <f t="shared" si="6"/>
        <v>4.5454545454545459</v>
      </c>
      <c r="L8" s="15">
        <f t="shared" si="6"/>
        <v>0</v>
      </c>
      <c r="M8" s="15">
        <f t="shared" si="6"/>
        <v>0</v>
      </c>
      <c r="N8" s="15">
        <f t="shared" si="6"/>
        <v>0</v>
      </c>
      <c r="O8" s="15">
        <f t="shared" si="6"/>
        <v>34.090909090909086</v>
      </c>
      <c r="P8" s="196">
        <f t="shared" si="4"/>
        <v>47700</v>
      </c>
    </row>
    <row r="9" spans="1:16" ht="15" customHeight="1" x14ac:dyDescent="0.15">
      <c r="A9" s="13"/>
      <c r="B9" s="25"/>
      <c r="C9" s="131" t="s">
        <v>507</v>
      </c>
      <c r="D9" s="28">
        <f t="shared" si="2"/>
        <v>16</v>
      </c>
      <c r="E9" s="15">
        <f t="shared" ref="E9:O9" si="7">IF($D9=0,0,E36/$D9*100)</f>
        <v>0</v>
      </c>
      <c r="F9" s="15">
        <f t="shared" si="7"/>
        <v>6.25</v>
      </c>
      <c r="G9" s="15">
        <f t="shared" si="7"/>
        <v>0</v>
      </c>
      <c r="H9" s="15">
        <f t="shared" si="7"/>
        <v>18.75</v>
      </c>
      <c r="I9" s="15">
        <f t="shared" si="7"/>
        <v>12.5</v>
      </c>
      <c r="J9" s="15">
        <f t="shared" si="7"/>
        <v>12.5</v>
      </c>
      <c r="K9" s="15">
        <f t="shared" si="7"/>
        <v>6.25</v>
      </c>
      <c r="L9" s="15">
        <f t="shared" si="7"/>
        <v>6.25</v>
      </c>
      <c r="M9" s="15">
        <f t="shared" si="7"/>
        <v>0</v>
      </c>
      <c r="N9" s="15">
        <f t="shared" si="7"/>
        <v>0</v>
      </c>
      <c r="O9" s="15">
        <f t="shared" si="7"/>
        <v>37.5</v>
      </c>
      <c r="P9" s="196">
        <f t="shared" si="4"/>
        <v>66300</v>
      </c>
    </row>
    <row r="10" spans="1:16" ht="15" customHeight="1" x14ac:dyDescent="0.15">
      <c r="A10" s="13"/>
      <c r="B10" s="25"/>
      <c r="C10" s="131" t="s">
        <v>401</v>
      </c>
      <c r="D10" s="28">
        <f t="shared" si="2"/>
        <v>3</v>
      </c>
      <c r="E10" s="15">
        <f t="shared" ref="E10:O10" si="8">IF($D10=0,0,E37/$D10*100)</f>
        <v>0</v>
      </c>
      <c r="F10" s="15">
        <f t="shared" si="8"/>
        <v>33.333333333333329</v>
      </c>
      <c r="G10" s="15">
        <f t="shared" si="8"/>
        <v>0</v>
      </c>
      <c r="H10" s="15">
        <f t="shared" si="8"/>
        <v>0</v>
      </c>
      <c r="I10" s="15">
        <f t="shared" si="8"/>
        <v>66.666666666666657</v>
      </c>
      <c r="J10" s="15">
        <f t="shared" si="8"/>
        <v>0</v>
      </c>
      <c r="K10" s="15">
        <f t="shared" si="8"/>
        <v>0</v>
      </c>
      <c r="L10" s="15">
        <f t="shared" si="8"/>
        <v>0</v>
      </c>
      <c r="M10" s="15">
        <f t="shared" si="8"/>
        <v>0</v>
      </c>
      <c r="N10" s="15">
        <f t="shared" si="8"/>
        <v>0</v>
      </c>
      <c r="O10" s="15">
        <f t="shared" si="8"/>
        <v>0</v>
      </c>
      <c r="P10" s="196">
        <f t="shared" si="4"/>
        <v>52000</v>
      </c>
    </row>
    <row r="11" spans="1:16" ht="15" customHeight="1" x14ac:dyDescent="0.15">
      <c r="A11" s="13"/>
      <c r="B11" s="26"/>
      <c r="C11" s="129" t="s">
        <v>138</v>
      </c>
      <c r="D11" s="29">
        <f t="shared" si="2"/>
        <v>60</v>
      </c>
      <c r="E11" s="9">
        <f t="shared" ref="E11:O11" si="9">IF($D11=0,0,E38/$D11*100)</f>
        <v>3.3333333333333335</v>
      </c>
      <c r="F11" s="9">
        <f t="shared" si="9"/>
        <v>3.3333333333333335</v>
      </c>
      <c r="G11" s="9">
        <f t="shared" si="9"/>
        <v>1.6666666666666667</v>
      </c>
      <c r="H11" s="9">
        <f t="shared" si="9"/>
        <v>5</v>
      </c>
      <c r="I11" s="9">
        <f t="shared" si="9"/>
        <v>6.666666666666667</v>
      </c>
      <c r="J11" s="9">
        <f t="shared" si="9"/>
        <v>0</v>
      </c>
      <c r="K11" s="9">
        <f t="shared" si="9"/>
        <v>6.666666666666667</v>
      </c>
      <c r="L11" s="9">
        <f t="shared" si="9"/>
        <v>23.333333333333332</v>
      </c>
      <c r="M11" s="9">
        <f t="shared" si="9"/>
        <v>6.666666666666667</v>
      </c>
      <c r="N11" s="9">
        <f t="shared" si="9"/>
        <v>8.3333333333333321</v>
      </c>
      <c r="O11" s="9">
        <f t="shared" si="9"/>
        <v>35</v>
      </c>
      <c r="P11" s="195">
        <f t="shared" si="4"/>
        <v>133415.2173551757</v>
      </c>
    </row>
    <row r="12" spans="1:16" ht="15" customHeight="1" x14ac:dyDescent="0.15">
      <c r="A12" s="13"/>
      <c r="B12" s="14" t="s">
        <v>2</v>
      </c>
      <c r="C12" s="53" t="s">
        <v>90</v>
      </c>
      <c r="D12" s="28">
        <f t="shared" si="2"/>
        <v>847</v>
      </c>
      <c r="E12" s="28">
        <f t="shared" ref="E12:O12" si="10">E39</f>
        <v>77</v>
      </c>
      <c r="F12" s="28">
        <f t="shared" si="10"/>
        <v>152</v>
      </c>
      <c r="G12" s="28">
        <f t="shared" si="10"/>
        <v>109</v>
      </c>
      <c r="H12" s="28">
        <f t="shared" si="10"/>
        <v>50</v>
      </c>
      <c r="I12" s="28">
        <f t="shared" si="10"/>
        <v>29</v>
      </c>
      <c r="J12" s="28">
        <f t="shared" si="10"/>
        <v>16</v>
      </c>
      <c r="K12" s="28">
        <f t="shared" si="10"/>
        <v>16</v>
      </c>
      <c r="L12" s="28">
        <f t="shared" si="10"/>
        <v>12</v>
      </c>
      <c r="M12" s="28">
        <f t="shared" si="10"/>
        <v>9</v>
      </c>
      <c r="N12" s="28">
        <f t="shared" si="10"/>
        <v>16</v>
      </c>
      <c r="O12" s="28">
        <f t="shared" si="10"/>
        <v>361</v>
      </c>
      <c r="P12" s="196">
        <f t="shared" si="4"/>
        <v>53593.296824544814</v>
      </c>
    </row>
    <row r="13" spans="1:16" ht="15" customHeight="1" x14ac:dyDescent="0.15">
      <c r="A13" s="13"/>
      <c r="B13" s="14" t="s">
        <v>3</v>
      </c>
      <c r="C13" s="132"/>
      <c r="D13" s="38">
        <f>IF(SUM(E13:O13)&gt;100,"－",SUM(E13:O13))</f>
        <v>100</v>
      </c>
      <c r="E13" s="38">
        <f t="shared" ref="E13:O13" si="11">E39/$D12*100</f>
        <v>9.0909090909090917</v>
      </c>
      <c r="F13" s="38">
        <f t="shared" si="11"/>
        <v>17.945690672963398</v>
      </c>
      <c r="G13" s="38">
        <f t="shared" si="11"/>
        <v>12.868949232585598</v>
      </c>
      <c r="H13" s="38">
        <f t="shared" si="11"/>
        <v>5.9031877213695401</v>
      </c>
      <c r="I13" s="38">
        <f t="shared" si="11"/>
        <v>3.4238488783943333</v>
      </c>
      <c r="J13" s="38">
        <f t="shared" si="11"/>
        <v>1.8890200708382525</v>
      </c>
      <c r="K13" s="38">
        <f t="shared" si="11"/>
        <v>1.8890200708382525</v>
      </c>
      <c r="L13" s="38">
        <f t="shared" si="11"/>
        <v>1.4167650531286895</v>
      </c>
      <c r="M13" s="38">
        <f t="shared" si="11"/>
        <v>1.0625737898465171</v>
      </c>
      <c r="N13" s="38">
        <f t="shared" si="11"/>
        <v>1.8890200708382525</v>
      </c>
      <c r="O13" s="38">
        <f t="shared" si="11"/>
        <v>42.621015348288076</v>
      </c>
      <c r="P13" s="197" t="s">
        <v>91</v>
      </c>
    </row>
    <row r="14" spans="1:16" ht="15" customHeight="1" x14ac:dyDescent="0.15">
      <c r="A14" s="13"/>
      <c r="B14" s="14" t="s">
        <v>4</v>
      </c>
      <c r="C14" s="131" t="s">
        <v>1</v>
      </c>
      <c r="D14" s="28">
        <f t="shared" ref="D14:D20" si="12">D41</f>
        <v>294</v>
      </c>
      <c r="E14" s="15">
        <f t="shared" ref="E14:O14" si="13">IF($D14=0,0,E41/$D14*100)</f>
        <v>5.4421768707482991</v>
      </c>
      <c r="F14" s="15">
        <f t="shared" si="13"/>
        <v>9.8639455782312915</v>
      </c>
      <c r="G14" s="15">
        <f t="shared" si="13"/>
        <v>11.564625850340136</v>
      </c>
      <c r="H14" s="15">
        <f t="shared" si="13"/>
        <v>8.8435374149659864</v>
      </c>
      <c r="I14" s="15">
        <f t="shared" si="13"/>
        <v>5.4421768707482991</v>
      </c>
      <c r="J14" s="15">
        <f t="shared" si="13"/>
        <v>3.0612244897959182</v>
      </c>
      <c r="K14" s="15">
        <f t="shared" si="13"/>
        <v>3.7414965986394559</v>
      </c>
      <c r="L14" s="15">
        <f t="shared" si="13"/>
        <v>2.3809523809523809</v>
      </c>
      <c r="M14" s="15">
        <f t="shared" si="13"/>
        <v>2.7210884353741496</v>
      </c>
      <c r="N14" s="15">
        <f t="shared" si="13"/>
        <v>5.1020408163265305</v>
      </c>
      <c r="O14" s="15">
        <f t="shared" si="13"/>
        <v>41.836734693877553</v>
      </c>
      <c r="P14" s="196">
        <f t="shared" ref="P14:P20" si="14">P41</f>
        <v>77774.772781389867</v>
      </c>
    </row>
    <row r="15" spans="1:16" ht="15" customHeight="1" x14ac:dyDescent="0.15">
      <c r="A15" s="13"/>
      <c r="B15" s="14"/>
      <c r="C15" s="131" t="s">
        <v>279</v>
      </c>
      <c r="D15" s="28">
        <f t="shared" si="12"/>
        <v>195</v>
      </c>
      <c r="E15" s="15">
        <f t="shared" ref="E15:O15" si="15">IF($D15=0,0,E42/$D15*100)</f>
        <v>11.282051282051283</v>
      </c>
      <c r="F15" s="15">
        <f t="shared" si="15"/>
        <v>25.641025641025639</v>
      </c>
      <c r="G15" s="15">
        <f t="shared" si="15"/>
        <v>15.897435897435896</v>
      </c>
      <c r="H15" s="15">
        <f t="shared" si="15"/>
        <v>5.1282051282051277</v>
      </c>
      <c r="I15" s="15">
        <f t="shared" si="15"/>
        <v>2.5641025641025639</v>
      </c>
      <c r="J15" s="15">
        <f t="shared" si="15"/>
        <v>1.0256410256410255</v>
      </c>
      <c r="K15" s="15">
        <f t="shared" si="15"/>
        <v>0.51282051282051277</v>
      </c>
      <c r="L15" s="15">
        <f t="shared" si="15"/>
        <v>1.5384615384615385</v>
      </c>
      <c r="M15" s="15">
        <f t="shared" si="15"/>
        <v>0</v>
      </c>
      <c r="N15" s="15">
        <f t="shared" si="15"/>
        <v>0</v>
      </c>
      <c r="O15" s="15">
        <f t="shared" si="15"/>
        <v>36.410256410256409</v>
      </c>
      <c r="P15" s="196">
        <f t="shared" si="14"/>
        <v>38693.790322580644</v>
      </c>
    </row>
    <row r="16" spans="1:16" ht="15" customHeight="1" x14ac:dyDescent="0.15">
      <c r="A16" s="13"/>
      <c r="B16" s="14"/>
      <c r="C16" s="131" t="s">
        <v>508</v>
      </c>
      <c r="D16" s="28">
        <f t="shared" si="12"/>
        <v>192</v>
      </c>
      <c r="E16" s="15">
        <f t="shared" ref="E16:O16" si="16">IF($D16=0,0,E43/$D16*100)</f>
        <v>17.1875</v>
      </c>
      <c r="F16" s="15">
        <f t="shared" si="16"/>
        <v>22.395833333333336</v>
      </c>
      <c r="G16" s="15">
        <f t="shared" si="16"/>
        <v>11.458333333333332</v>
      </c>
      <c r="H16" s="15">
        <f t="shared" si="16"/>
        <v>3.6458333333333335</v>
      </c>
      <c r="I16" s="15">
        <f t="shared" si="16"/>
        <v>2.083333333333333</v>
      </c>
      <c r="J16" s="15">
        <f t="shared" si="16"/>
        <v>0.52083333333333326</v>
      </c>
      <c r="K16" s="15">
        <f t="shared" si="16"/>
        <v>0.52083333333333326</v>
      </c>
      <c r="L16" s="15">
        <f t="shared" si="16"/>
        <v>1.0416666666666665</v>
      </c>
      <c r="M16" s="15">
        <f t="shared" si="16"/>
        <v>0.52083333333333326</v>
      </c>
      <c r="N16" s="15">
        <f t="shared" si="16"/>
        <v>0.52083333333333326</v>
      </c>
      <c r="O16" s="15">
        <f t="shared" si="16"/>
        <v>40.104166666666671</v>
      </c>
      <c r="P16" s="196">
        <f t="shared" si="14"/>
        <v>40834.140096618365</v>
      </c>
    </row>
    <row r="17" spans="1:16" ht="15" customHeight="1" x14ac:dyDescent="0.15">
      <c r="A17" s="13"/>
      <c r="B17" s="14"/>
      <c r="C17" s="131" t="s">
        <v>507</v>
      </c>
      <c r="D17" s="28">
        <f t="shared" si="12"/>
        <v>80</v>
      </c>
      <c r="E17" s="15">
        <f t="shared" ref="E17:O17" si="17">IF($D17=0,0,E44/$D17*100)</f>
        <v>3.75</v>
      </c>
      <c r="F17" s="15">
        <f t="shared" si="17"/>
        <v>25</v>
      </c>
      <c r="G17" s="15">
        <f t="shared" si="17"/>
        <v>17.5</v>
      </c>
      <c r="H17" s="15">
        <f t="shared" si="17"/>
        <v>5</v>
      </c>
      <c r="I17" s="15">
        <f t="shared" si="17"/>
        <v>1.25</v>
      </c>
      <c r="J17" s="15">
        <f t="shared" si="17"/>
        <v>2.5</v>
      </c>
      <c r="K17" s="15">
        <f t="shared" si="17"/>
        <v>1.25</v>
      </c>
      <c r="L17" s="15">
        <f t="shared" si="17"/>
        <v>0</v>
      </c>
      <c r="M17" s="15">
        <f t="shared" si="17"/>
        <v>0</v>
      </c>
      <c r="N17" s="15">
        <f t="shared" si="17"/>
        <v>0</v>
      </c>
      <c r="O17" s="15">
        <f t="shared" si="17"/>
        <v>43.75</v>
      </c>
      <c r="P17" s="196">
        <f t="shared" si="14"/>
        <v>41364.444444444445</v>
      </c>
    </row>
    <row r="18" spans="1:16" ht="15" customHeight="1" x14ac:dyDescent="0.15">
      <c r="A18" s="13"/>
      <c r="B18" s="14"/>
      <c r="C18" s="131" t="s">
        <v>401</v>
      </c>
      <c r="D18" s="28">
        <f t="shared" si="12"/>
        <v>18</v>
      </c>
      <c r="E18" s="15">
        <f t="shared" ref="E18:O18" si="18">IF($D18=0,0,E45/$D18*100)</f>
        <v>0</v>
      </c>
      <c r="F18" s="15">
        <f t="shared" si="18"/>
        <v>16.666666666666664</v>
      </c>
      <c r="G18" s="15">
        <f t="shared" si="18"/>
        <v>11.111111111111111</v>
      </c>
      <c r="H18" s="15">
        <f t="shared" si="18"/>
        <v>5.5555555555555554</v>
      </c>
      <c r="I18" s="15">
        <f t="shared" si="18"/>
        <v>0</v>
      </c>
      <c r="J18" s="15">
        <f t="shared" si="18"/>
        <v>0</v>
      </c>
      <c r="K18" s="15">
        <f t="shared" si="18"/>
        <v>5.5555555555555554</v>
      </c>
      <c r="L18" s="15">
        <f t="shared" si="18"/>
        <v>0</v>
      </c>
      <c r="M18" s="15">
        <f t="shared" si="18"/>
        <v>0</v>
      </c>
      <c r="N18" s="15">
        <f t="shared" si="18"/>
        <v>0</v>
      </c>
      <c r="O18" s="15">
        <f t="shared" si="18"/>
        <v>61.111111111111114</v>
      </c>
      <c r="P18" s="196">
        <f t="shared" si="14"/>
        <v>45857.142857142855</v>
      </c>
    </row>
    <row r="19" spans="1:16" ht="15" customHeight="1" x14ac:dyDescent="0.15">
      <c r="A19" s="13"/>
      <c r="B19" s="14"/>
      <c r="C19" s="129" t="s">
        <v>138</v>
      </c>
      <c r="D19" s="29">
        <f t="shared" si="12"/>
        <v>68</v>
      </c>
      <c r="E19" s="9">
        <f t="shared" ref="E19:O19" si="19">IF($D19=0,0,E46/$D19*100)</f>
        <v>4.4117647058823533</v>
      </c>
      <c r="F19" s="9">
        <f t="shared" si="19"/>
        <v>10.294117647058822</v>
      </c>
      <c r="G19" s="9">
        <f t="shared" si="19"/>
        <v>8.8235294117647065</v>
      </c>
      <c r="H19" s="9">
        <f t="shared" si="19"/>
        <v>2.9411764705882351</v>
      </c>
      <c r="I19" s="9">
        <f t="shared" si="19"/>
        <v>4.4117647058823533</v>
      </c>
      <c r="J19" s="9">
        <f t="shared" si="19"/>
        <v>2.9411764705882351</v>
      </c>
      <c r="K19" s="9">
        <f t="shared" si="19"/>
        <v>1.4705882352941175</v>
      </c>
      <c r="L19" s="9">
        <f t="shared" si="19"/>
        <v>0</v>
      </c>
      <c r="M19" s="9">
        <f t="shared" si="19"/>
        <v>0</v>
      </c>
      <c r="N19" s="9">
        <f t="shared" si="19"/>
        <v>0</v>
      </c>
      <c r="O19" s="9">
        <f t="shared" si="19"/>
        <v>64.705882352941174</v>
      </c>
      <c r="P19" s="195">
        <f t="shared" si="14"/>
        <v>44604.166666666664</v>
      </c>
    </row>
    <row r="20" spans="1:16" ht="15" customHeight="1" x14ac:dyDescent="0.15">
      <c r="A20" s="13"/>
      <c r="B20" s="281" t="s">
        <v>5</v>
      </c>
      <c r="C20" s="53" t="s">
        <v>90</v>
      </c>
      <c r="D20" s="28">
        <f t="shared" si="12"/>
        <v>994</v>
      </c>
      <c r="E20" s="28">
        <f t="shared" ref="E20:O20" si="20">E47</f>
        <v>15</v>
      </c>
      <c r="F20" s="28">
        <f t="shared" si="20"/>
        <v>64</v>
      </c>
      <c r="G20" s="28">
        <f t="shared" si="20"/>
        <v>130</v>
      </c>
      <c r="H20" s="28">
        <f t="shared" si="20"/>
        <v>135</v>
      </c>
      <c r="I20" s="28">
        <f t="shared" si="20"/>
        <v>98</v>
      </c>
      <c r="J20" s="28">
        <f t="shared" si="20"/>
        <v>49</v>
      </c>
      <c r="K20" s="28">
        <f t="shared" si="20"/>
        <v>42</v>
      </c>
      <c r="L20" s="28">
        <f t="shared" si="20"/>
        <v>26</v>
      </c>
      <c r="M20" s="28">
        <f t="shared" si="20"/>
        <v>3</v>
      </c>
      <c r="N20" s="28">
        <f t="shared" si="20"/>
        <v>10</v>
      </c>
      <c r="O20" s="28">
        <f t="shared" si="20"/>
        <v>422</v>
      </c>
      <c r="P20" s="196">
        <f t="shared" si="14"/>
        <v>63025.445415695416</v>
      </c>
    </row>
    <row r="21" spans="1:16" ht="15" customHeight="1" x14ac:dyDescent="0.15">
      <c r="A21" s="13"/>
      <c r="B21" s="282"/>
      <c r="C21" s="132"/>
      <c r="D21" s="38">
        <f>IF(SUM(E21:O21)&gt;100,"－",SUM(E21:O21))</f>
        <v>100</v>
      </c>
      <c r="E21" s="38">
        <f t="shared" ref="E21:O21" si="21">E47/$D20*100</f>
        <v>1.5090543259557343</v>
      </c>
      <c r="F21" s="38">
        <f t="shared" si="21"/>
        <v>6.4386317907444672</v>
      </c>
      <c r="G21" s="38">
        <f t="shared" si="21"/>
        <v>13.078470824949697</v>
      </c>
      <c r="H21" s="38">
        <f t="shared" si="21"/>
        <v>13.58148893360161</v>
      </c>
      <c r="I21" s="38">
        <f t="shared" si="21"/>
        <v>9.8591549295774641</v>
      </c>
      <c r="J21" s="38">
        <f t="shared" si="21"/>
        <v>4.929577464788732</v>
      </c>
      <c r="K21" s="38">
        <f t="shared" si="21"/>
        <v>4.225352112676056</v>
      </c>
      <c r="L21" s="38">
        <f t="shared" si="21"/>
        <v>2.6156941649899399</v>
      </c>
      <c r="M21" s="38">
        <f t="shared" si="21"/>
        <v>0.30181086519114686</v>
      </c>
      <c r="N21" s="38">
        <f t="shared" si="21"/>
        <v>1.0060362173038229</v>
      </c>
      <c r="O21" s="38">
        <f t="shared" si="21"/>
        <v>42.454728370221332</v>
      </c>
      <c r="P21" s="197" t="s">
        <v>91</v>
      </c>
    </row>
    <row r="22" spans="1:16" ht="15" customHeight="1" x14ac:dyDescent="0.15">
      <c r="A22" s="13"/>
      <c r="B22" s="282"/>
      <c r="C22" s="131" t="s">
        <v>1</v>
      </c>
      <c r="D22" s="28">
        <f t="shared" ref="D22:D27" si="22">D49</f>
        <v>603</v>
      </c>
      <c r="E22" s="15">
        <f t="shared" ref="E22:O22" si="23">IF($D22=0,0,E49/$D22*100)</f>
        <v>0.82918739635157546</v>
      </c>
      <c r="F22" s="15">
        <f t="shared" si="23"/>
        <v>4.3117744610281923</v>
      </c>
      <c r="G22" s="15">
        <f t="shared" si="23"/>
        <v>10.44776119402985</v>
      </c>
      <c r="H22" s="15">
        <f t="shared" si="23"/>
        <v>11.774461028192372</v>
      </c>
      <c r="I22" s="15">
        <f t="shared" si="23"/>
        <v>12.271973466003317</v>
      </c>
      <c r="J22" s="15">
        <f t="shared" si="23"/>
        <v>6.1359867330016584</v>
      </c>
      <c r="K22" s="15">
        <f t="shared" si="23"/>
        <v>5.804311774461028</v>
      </c>
      <c r="L22" s="15">
        <f t="shared" si="23"/>
        <v>3.8142620232172471</v>
      </c>
      <c r="M22" s="15">
        <f t="shared" si="23"/>
        <v>0.49751243781094528</v>
      </c>
      <c r="N22" s="15">
        <f t="shared" si="23"/>
        <v>1.6583747927031509</v>
      </c>
      <c r="O22" s="15">
        <f t="shared" si="23"/>
        <v>42.454394693200662</v>
      </c>
      <c r="P22" s="196">
        <f t="shared" ref="P22:P27" si="24">P49</f>
        <v>71997.702529618953</v>
      </c>
    </row>
    <row r="23" spans="1:16" ht="15" customHeight="1" x14ac:dyDescent="0.15">
      <c r="A23" s="13"/>
      <c r="B23" s="282"/>
      <c r="C23" s="131" t="s">
        <v>279</v>
      </c>
      <c r="D23" s="28">
        <f t="shared" si="22"/>
        <v>152</v>
      </c>
      <c r="E23" s="15">
        <f t="shared" ref="E23:O23" si="25">IF($D23=0,0,E50/$D23*100)</f>
        <v>2.6315789473684208</v>
      </c>
      <c r="F23" s="15">
        <f t="shared" si="25"/>
        <v>10.526315789473683</v>
      </c>
      <c r="G23" s="15">
        <f t="shared" si="25"/>
        <v>17.105263157894736</v>
      </c>
      <c r="H23" s="15">
        <f t="shared" si="25"/>
        <v>18.421052631578945</v>
      </c>
      <c r="I23" s="15">
        <f t="shared" si="25"/>
        <v>8.5526315789473681</v>
      </c>
      <c r="J23" s="15">
        <f t="shared" si="25"/>
        <v>3.9473684210526314</v>
      </c>
      <c r="K23" s="15">
        <f t="shared" si="25"/>
        <v>2.6315789473684208</v>
      </c>
      <c r="L23" s="15">
        <f t="shared" si="25"/>
        <v>0.6578947368421052</v>
      </c>
      <c r="M23" s="15">
        <f t="shared" si="25"/>
        <v>0</v>
      </c>
      <c r="N23" s="15">
        <f t="shared" si="25"/>
        <v>0</v>
      </c>
      <c r="O23" s="15">
        <f t="shared" si="25"/>
        <v>35.526315789473685</v>
      </c>
      <c r="P23" s="196">
        <f t="shared" si="24"/>
        <v>50296.938775510207</v>
      </c>
    </row>
    <row r="24" spans="1:16" ht="15" customHeight="1" x14ac:dyDescent="0.15">
      <c r="A24" s="13"/>
      <c r="B24" s="282"/>
      <c r="C24" s="131" t="s">
        <v>508</v>
      </c>
      <c r="D24" s="28">
        <f t="shared" si="22"/>
        <v>125</v>
      </c>
      <c r="E24" s="15">
        <f t="shared" ref="E24:O24" si="26">IF($D24=0,0,E51/$D24*100)</f>
        <v>3.2</v>
      </c>
      <c r="F24" s="15">
        <f t="shared" si="26"/>
        <v>13.600000000000001</v>
      </c>
      <c r="G24" s="15">
        <f t="shared" si="26"/>
        <v>17.599999999999998</v>
      </c>
      <c r="H24" s="15">
        <f t="shared" si="26"/>
        <v>16</v>
      </c>
      <c r="I24" s="15">
        <f t="shared" si="26"/>
        <v>3.2</v>
      </c>
      <c r="J24" s="15">
        <f t="shared" si="26"/>
        <v>1.6</v>
      </c>
      <c r="K24" s="15">
        <f t="shared" si="26"/>
        <v>0.8</v>
      </c>
      <c r="L24" s="15">
        <f t="shared" si="26"/>
        <v>1.6</v>
      </c>
      <c r="M24" s="15">
        <f t="shared" si="26"/>
        <v>0</v>
      </c>
      <c r="N24" s="15">
        <f t="shared" si="26"/>
        <v>0</v>
      </c>
      <c r="O24" s="15">
        <f t="shared" si="26"/>
        <v>42.4</v>
      </c>
      <c r="P24" s="196">
        <f t="shared" si="24"/>
        <v>46988.888888888891</v>
      </c>
    </row>
    <row r="25" spans="1:16" ht="15" customHeight="1" x14ac:dyDescent="0.15">
      <c r="A25" s="13"/>
      <c r="B25" s="128"/>
      <c r="C25" s="131" t="s">
        <v>507</v>
      </c>
      <c r="D25" s="28">
        <f t="shared" si="22"/>
        <v>48</v>
      </c>
      <c r="E25" s="15">
        <f t="shared" ref="E25:O25" si="27">IF($D25=0,0,E52/$D25*100)</f>
        <v>2.083333333333333</v>
      </c>
      <c r="F25" s="15">
        <f t="shared" si="27"/>
        <v>10.416666666666668</v>
      </c>
      <c r="G25" s="15">
        <f t="shared" si="27"/>
        <v>16.666666666666664</v>
      </c>
      <c r="H25" s="15">
        <f t="shared" si="27"/>
        <v>16.666666666666664</v>
      </c>
      <c r="I25" s="15">
        <f t="shared" si="27"/>
        <v>4.1666666666666661</v>
      </c>
      <c r="J25" s="15">
        <f t="shared" si="27"/>
        <v>4.1666666666666661</v>
      </c>
      <c r="K25" s="15">
        <f t="shared" si="27"/>
        <v>2.083333333333333</v>
      </c>
      <c r="L25" s="15">
        <f t="shared" si="27"/>
        <v>0</v>
      </c>
      <c r="M25" s="15">
        <f t="shared" si="27"/>
        <v>0</v>
      </c>
      <c r="N25" s="15">
        <f t="shared" si="27"/>
        <v>0</v>
      </c>
      <c r="O25" s="15">
        <f t="shared" si="27"/>
        <v>43.75</v>
      </c>
      <c r="P25" s="196">
        <f t="shared" si="24"/>
        <v>47742.666666666664</v>
      </c>
    </row>
    <row r="26" spans="1:16" ht="15" customHeight="1" x14ac:dyDescent="0.15">
      <c r="A26" s="13"/>
      <c r="B26" s="128"/>
      <c r="C26" s="131" t="s">
        <v>401</v>
      </c>
      <c r="D26" s="28">
        <f t="shared" si="22"/>
        <v>15</v>
      </c>
      <c r="E26" s="15">
        <f t="shared" ref="E26:O26" si="28">IF($D26=0,0,E53/$D26*100)</f>
        <v>0</v>
      </c>
      <c r="F26" s="15">
        <f t="shared" si="28"/>
        <v>0</v>
      </c>
      <c r="G26" s="15">
        <f t="shared" si="28"/>
        <v>26.666666666666668</v>
      </c>
      <c r="H26" s="15">
        <f t="shared" si="28"/>
        <v>26.666666666666668</v>
      </c>
      <c r="I26" s="15">
        <f t="shared" si="28"/>
        <v>6.666666666666667</v>
      </c>
      <c r="J26" s="15">
        <f t="shared" si="28"/>
        <v>0</v>
      </c>
      <c r="K26" s="15">
        <f t="shared" si="28"/>
        <v>6.666666666666667</v>
      </c>
      <c r="L26" s="15">
        <f t="shared" si="28"/>
        <v>0</v>
      </c>
      <c r="M26" s="15">
        <f t="shared" si="28"/>
        <v>0</v>
      </c>
      <c r="N26" s="15">
        <f t="shared" si="28"/>
        <v>0</v>
      </c>
      <c r="O26" s="15">
        <f t="shared" si="28"/>
        <v>33.333333333333329</v>
      </c>
      <c r="P26" s="196">
        <f t="shared" si="24"/>
        <v>53900</v>
      </c>
    </row>
    <row r="27" spans="1:16" ht="15" customHeight="1" x14ac:dyDescent="0.15">
      <c r="A27" s="130"/>
      <c r="B27" s="77"/>
      <c r="C27" s="129" t="s">
        <v>138</v>
      </c>
      <c r="D27" s="29">
        <f t="shared" si="22"/>
        <v>51</v>
      </c>
      <c r="E27" s="9">
        <f t="shared" ref="E27:O27" si="29">IF($D27=0,0,E54/$D27*100)</f>
        <v>1.9607843137254901</v>
      </c>
      <c r="F27" s="9">
        <f t="shared" si="29"/>
        <v>0</v>
      </c>
      <c r="G27" s="9">
        <f t="shared" si="29"/>
        <v>13.725490196078432</v>
      </c>
      <c r="H27" s="9">
        <f t="shared" si="29"/>
        <v>7.8431372549019605</v>
      </c>
      <c r="I27" s="9">
        <f t="shared" si="29"/>
        <v>7.8431372549019605</v>
      </c>
      <c r="J27" s="9">
        <f t="shared" si="29"/>
        <v>3.9215686274509802</v>
      </c>
      <c r="K27" s="9">
        <f t="shared" si="29"/>
        <v>0</v>
      </c>
      <c r="L27" s="9">
        <f t="shared" si="29"/>
        <v>0</v>
      </c>
      <c r="M27" s="9">
        <f t="shared" si="29"/>
        <v>0</v>
      </c>
      <c r="N27" s="9">
        <f t="shared" si="29"/>
        <v>0</v>
      </c>
      <c r="O27" s="9">
        <f t="shared" si="29"/>
        <v>64.705882352941174</v>
      </c>
      <c r="P27" s="195">
        <f t="shared" si="24"/>
        <v>51500</v>
      </c>
    </row>
    <row r="31" spans="1:16" ht="15" customHeight="1" x14ac:dyDescent="0.15">
      <c r="A31" s="10" t="s">
        <v>519</v>
      </c>
      <c r="B31" s="24" t="s">
        <v>7</v>
      </c>
      <c r="C31" s="53" t="s">
        <v>90</v>
      </c>
      <c r="D31" s="17">
        <v>1238</v>
      </c>
      <c r="E31" s="17">
        <v>19</v>
      </c>
      <c r="F31" s="17">
        <v>33</v>
      </c>
      <c r="G31" s="17">
        <v>56</v>
      </c>
      <c r="H31" s="17">
        <v>72</v>
      </c>
      <c r="I31" s="17">
        <v>81</v>
      </c>
      <c r="J31" s="17">
        <v>66</v>
      </c>
      <c r="K31" s="17">
        <v>80</v>
      </c>
      <c r="L31" s="17">
        <v>184</v>
      </c>
      <c r="M31" s="17">
        <v>93</v>
      </c>
      <c r="N31" s="17">
        <v>159</v>
      </c>
      <c r="O31" s="17">
        <v>395</v>
      </c>
      <c r="P31" s="17">
        <v>139686.75363709597</v>
      </c>
    </row>
    <row r="32" spans="1:16" ht="15" customHeight="1" x14ac:dyDescent="0.15">
      <c r="A32" s="13" t="s">
        <v>518</v>
      </c>
      <c r="B32" s="25" t="s">
        <v>8</v>
      </c>
      <c r="C32" s="13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5" customHeight="1" x14ac:dyDescent="0.15">
      <c r="A33" s="13" t="s">
        <v>517</v>
      </c>
      <c r="B33" s="25" t="s">
        <v>9</v>
      </c>
      <c r="C33" s="131" t="s">
        <v>1</v>
      </c>
      <c r="D33" s="17">
        <v>1016</v>
      </c>
      <c r="E33" s="17">
        <v>7</v>
      </c>
      <c r="F33" s="17">
        <v>17</v>
      </c>
      <c r="G33" s="17">
        <v>40</v>
      </c>
      <c r="H33" s="17">
        <v>51</v>
      </c>
      <c r="I33" s="17">
        <v>61</v>
      </c>
      <c r="J33" s="17">
        <v>56</v>
      </c>
      <c r="K33" s="17">
        <v>71</v>
      </c>
      <c r="L33" s="17">
        <v>167</v>
      </c>
      <c r="M33" s="17">
        <v>87</v>
      </c>
      <c r="N33" s="17">
        <v>154</v>
      </c>
      <c r="O33" s="17">
        <v>305</v>
      </c>
      <c r="P33" s="17">
        <v>150982.37358227541</v>
      </c>
    </row>
    <row r="34" spans="1:16" ht="15" customHeight="1" x14ac:dyDescent="0.15">
      <c r="A34" s="13" t="s">
        <v>516</v>
      </c>
      <c r="B34" s="25" t="s">
        <v>10</v>
      </c>
      <c r="C34" s="131" t="s">
        <v>279</v>
      </c>
      <c r="D34" s="17">
        <v>99</v>
      </c>
      <c r="E34" s="17">
        <v>4</v>
      </c>
      <c r="F34" s="17">
        <v>9</v>
      </c>
      <c r="G34" s="17">
        <v>8</v>
      </c>
      <c r="H34" s="17">
        <v>11</v>
      </c>
      <c r="I34" s="17">
        <v>7</v>
      </c>
      <c r="J34" s="17">
        <v>6</v>
      </c>
      <c r="K34" s="17">
        <v>2</v>
      </c>
      <c r="L34" s="17">
        <v>2</v>
      </c>
      <c r="M34" s="17">
        <v>2</v>
      </c>
      <c r="N34" s="17">
        <v>0</v>
      </c>
      <c r="O34" s="17">
        <v>48</v>
      </c>
      <c r="P34" s="17">
        <v>58862.20043572985</v>
      </c>
    </row>
    <row r="35" spans="1:16" ht="15" customHeight="1" x14ac:dyDescent="0.15">
      <c r="A35" s="13"/>
      <c r="B35" s="25"/>
      <c r="C35" s="131" t="s">
        <v>508</v>
      </c>
      <c r="D35" s="17">
        <v>44</v>
      </c>
      <c r="E35" s="17">
        <v>6</v>
      </c>
      <c r="F35" s="17">
        <v>3</v>
      </c>
      <c r="G35" s="17">
        <v>7</v>
      </c>
      <c r="H35" s="17">
        <v>4</v>
      </c>
      <c r="I35" s="17">
        <v>5</v>
      </c>
      <c r="J35" s="17">
        <v>2</v>
      </c>
      <c r="K35" s="17">
        <v>2</v>
      </c>
      <c r="L35" s="17">
        <v>0</v>
      </c>
      <c r="M35" s="17">
        <v>0</v>
      </c>
      <c r="N35" s="17">
        <v>0</v>
      </c>
      <c r="O35" s="17">
        <v>15</v>
      </c>
      <c r="P35" s="17">
        <v>47700</v>
      </c>
    </row>
    <row r="36" spans="1:16" ht="15" customHeight="1" x14ac:dyDescent="0.15">
      <c r="A36" s="13"/>
      <c r="B36" s="25"/>
      <c r="C36" s="131" t="s">
        <v>507</v>
      </c>
      <c r="D36" s="17">
        <v>16</v>
      </c>
      <c r="E36" s="17">
        <v>0</v>
      </c>
      <c r="F36" s="17">
        <v>1</v>
      </c>
      <c r="G36" s="17">
        <v>0</v>
      </c>
      <c r="H36" s="17">
        <v>3</v>
      </c>
      <c r="I36" s="17">
        <v>2</v>
      </c>
      <c r="J36" s="17">
        <v>2</v>
      </c>
      <c r="K36" s="17">
        <v>1</v>
      </c>
      <c r="L36" s="17">
        <v>1</v>
      </c>
      <c r="M36" s="17">
        <v>0</v>
      </c>
      <c r="N36" s="17">
        <v>0</v>
      </c>
      <c r="O36" s="17">
        <v>6</v>
      </c>
      <c r="P36" s="17">
        <v>66300</v>
      </c>
    </row>
    <row r="37" spans="1:16" ht="15" customHeight="1" x14ac:dyDescent="0.15">
      <c r="A37" s="13"/>
      <c r="B37" s="25"/>
      <c r="C37" s="131" t="s">
        <v>401</v>
      </c>
      <c r="D37" s="17">
        <v>3</v>
      </c>
      <c r="E37" s="17">
        <v>0</v>
      </c>
      <c r="F37" s="17">
        <v>1</v>
      </c>
      <c r="G37" s="17">
        <v>0</v>
      </c>
      <c r="H37" s="17">
        <v>0</v>
      </c>
      <c r="I37" s="17">
        <v>2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52000</v>
      </c>
    </row>
    <row r="38" spans="1:16" ht="15" customHeight="1" x14ac:dyDescent="0.15">
      <c r="A38" s="13"/>
      <c r="B38" s="26"/>
      <c r="C38" s="129" t="s">
        <v>138</v>
      </c>
      <c r="D38" s="17">
        <v>60</v>
      </c>
      <c r="E38" s="17">
        <v>2</v>
      </c>
      <c r="F38" s="17">
        <v>2</v>
      </c>
      <c r="G38" s="17">
        <v>1</v>
      </c>
      <c r="H38" s="17">
        <v>3</v>
      </c>
      <c r="I38" s="17">
        <v>4</v>
      </c>
      <c r="J38" s="17">
        <v>0</v>
      </c>
      <c r="K38" s="17">
        <v>4</v>
      </c>
      <c r="L38" s="17">
        <v>14</v>
      </c>
      <c r="M38" s="17">
        <v>4</v>
      </c>
      <c r="N38" s="17">
        <v>5</v>
      </c>
      <c r="O38" s="17">
        <v>21</v>
      </c>
      <c r="P38" s="17">
        <v>133415.2173551757</v>
      </c>
    </row>
    <row r="39" spans="1:16" ht="15" customHeight="1" x14ac:dyDescent="0.15">
      <c r="A39" s="13"/>
      <c r="B39" s="14" t="s">
        <v>2</v>
      </c>
      <c r="C39" s="53" t="s">
        <v>90</v>
      </c>
      <c r="D39" s="17">
        <v>847</v>
      </c>
      <c r="E39" s="17">
        <v>77</v>
      </c>
      <c r="F39" s="17">
        <v>152</v>
      </c>
      <c r="G39" s="17">
        <v>109</v>
      </c>
      <c r="H39" s="17">
        <v>50</v>
      </c>
      <c r="I39" s="17">
        <v>29</v>
      </c>
      <c r="J39" s="17">
        <v>16</v>
      </c>
      <c r="K39" s="17">
        <v>16</v>
      </c>
      <c r="L39" s="17">
        <v>12</v>
      </c>
      <c r="M39" s="17">
        <v>9</v>
      </c>
      <c r="N39" s="17">
        <v>16</v>
      </c>
      <c r="O39" s="17">
        <v>361</v>
      </c>
      <c r="P39" s="17">
        <v>53593.296824544814</v>
      </c>
    </row>
    <row r="40" spans="1:16" ht="15" customHeight="1" x14ac:dyDescent="0.15">
      <c r="A40" s="13"/>
      <c r="B40" s="14" t="s">
        <v>3</v>
      </c>
      <c r="C40" s="132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5" customHeight="1" x14ac:dyDescent="0.15">
      <c r="A41" s="13"/>
      <c r="B41" s="14" t="s">
        <v>4</v>
      </c>
      <c r="C41" s="131" t="s">
        <v>1</v>
      </c>
      <c r="D41" s="17">
        <v>294</v>
      </c>
      <c r="E41" s="17">
        <v>16</v>
      </c>
      <c r="F41" s="17">
        <v>29</v>
      </c>
      <c r="G41" s="17">
        <v>34</v>
      </c>
      <c r="H41" s="17">
        <v>26</v>
      </c>
      <c r="I41" s="17">
        <v>16</v>
      </c>
      <c r="J41" s="17">
        <v>9</v>
      </c>
      <c r="K41" s="17">
        <v>11</v>
      </c>
      <c r="L41" s="17">
        <v>7</v>
      </c>
      <c r="M41" s="17">
        <v>8</v>
      </c>
      <c r="N41" s="17">
        <v>15</v>
      </c>
      <c r="O41" s="17">
        <v>123</v>
      </c>
      <c r="P41" s="17">
        <v>77774.772781389867</v>
      </c>
    </row>
    <row r="42" spans="1:16" ht="15" customHeight="1" x14ac:dyDescent="0.15">
      <c r="A42" s="13"/>
      <c r="B42" s="14"/>
      <c r="C42" s="131" t="s">
        <v>279</v>
      </c>
      <c r="D42" s="17">
        <v>195</v>
      </c>
      <c r="E42" s="17">
        <v>22</v>
      </c>
      <c r="F42" s="17">
        <v>50</v>
      </c>
      <c r="G42" s="17">
        <v>31</v>
      </c>
      <c r="H42" s="17">
        <v>10</v>
      </c>
      <c r="I42" s="17">
        <v>5</v>
      </c>
      <c r="J42" s="17">
        <v>2</v>
      </c>
      <c r="K42" s="17">
        <v>1</v>
      </c>
      <c r="L42" s="17">
        <v>3</v>
      </c>
      <c r="M42" s="17">
        <v>0</v>
      </c>
      <c r="N42" s="17">
        <v>0</v>
      </c>
      <c r="O42" s="17">
        <v>71</v>
      </c>
      <c r="P42" s="17">
        <v>38693.790322580644</v>
      </c>
    </row>
    <row r="43" spans="1:16" ht="15" customHeight="1" x14ac:dyDescent="0.15">
      <c r="A43" s="13"/>
      <c r="B43" s="14"/>
      <c r="C43" s="131" t="s">
        <v>508</v>
      </c>
      <c r="D43" s="17">
        <v>192</v>
      </c>
      <c r="E43" s="17">
        <v>33</v>
      </c>
      <c r="F43" s="17">
        <v>43</v>
      </c>
      <c r="G43" s="17">
        <v>22</v>
      </c>
      <c r="H43" s="17">
        <v>7</v>
      </c>
      <c r="I43" s="17">
        <v>4</v>
      </c>
      <c r="J43" s="17">
        <v>1</v>
      </c>
      <c r="K43" s="17">
        <v>1</v>
      </c>
      <c r="L43" s="17">
        <v>2</v>
      </c>
      <c r="M43" s="17">
        <v>1</v>
      </c>
      <c r="N43" s="17">
        <v>1</v>
      </c>
      <c r="O43" s="17">
        <v>77</v>
      </c>
      <c r="P43" s="17">
        <v>40834.140096618365</v>
      </c>
    </row>
    <row r="44" spans="1:16" ht="15" customHeight="1" x14ac:dyDescent="0.15">
      <c r="A44" s="13"/>
      <c r="B44" s="14"/>
      <c r="C44" s="131" t="s">
        <v>507</v>
      </c>
      <c r="D44" s="17">
        <v>80</v>
      </c>
      <c r="E44" s="17">
        <v>3</v>
      </c>
      <c r="F44" s="17">
        <v>20</v>
      </c>
      <c r="G44" s="17">
        <v>14</v>
      </c>
      <c r="H44" s="17">
        <v>4</v>
      </c>
      <c r="I44" s="17">
        <v>1</v>
      </c>
      <c r="J44" s="17">
        <v>2</v>
      </c>
      <c r="K44" s="17">
        <v>1</v>
      </c>
      <c r="L44" s="17">
        <v>0</v>
      </c>
      <c r="M44" s="17">
        <v>0</v>
      </c>
      <c r="N44" s="17">
        <v>0</v>
      </c>
      <c r="O44" s="17">
        <v>35</v>
      </c>
      <c r="P44" s="17">
        <v>41364.444444444445</v>
      </c>
    </row>
    <row r="45" spans="1:16" ht="15" customHeight="1" x14ac:dyDescent="0.15">
      <c r="A45" s="13"/>
      <c r="B45" s="14"/>
      <c r="C45" s="131" t="s">
        <v>401</v>
      </c>
      <c r="D45" s="17">
        <v>18</v>
      </c>
      <c r="E45" s="17">
        <v>0</v>
      </c>
      <c r="F45" s="17">
        <v>3</v>
      </c>
      <c r="G45" s="17">
        <v>2</v>
      </c>
      <c r="H45" s="17">
        <v>1</v>
      </c>
      <c r="I45" s="17">
        <v>0</v>
      </c>
      <c r="J45" s="17">
        <v>0</v>
      </c>
      <c r="K45" s="17">
        <v>1</v>
      </c>
      <c r="L45" s="17">
        <v>0</v>
      </c>
      <c r="M45" s="17">
        <v>0</v>
      </c>
      <c r="N45" s="17">
        <v>0</v>
      </c>
      <c r="O45" s="17">
        <v>11</v>
      </c>
      <c r="P45" s="17">
        <v>45857.142857142855</v>
      </c>
    </row>
    <row r="46" spans="1:16" ht="15" customHeight="1" x14ac:dyDescent="0.15">
      <c r="A46" s="13"/>
      <c r="B46" s="14"/>
      <c r="C46" s="129" t="s">
        <v>138</v>
      </c>
      <c r="D46" s="17">
        <v>68</v>
      </c>
      <c r="E46" s="17">
        <v>3</v>
      </c>
      <c r="F46" s="17">
        <v>7</v>
      </c>
      <c r="G46" s="17">
        <v>6</v>
      </c>
      <c r="H46" s="17">
        <v>2</v>
      </c>
      <c r="I46" s="17">
        <v>3</v>
      </c>
      <c r="J46" s="17">
        <v>2</v>
      </c>
      <c r="K46" s="17">
        <v>1</v>
      </c>
      <c r="L46" s="17">
        <v>0</v>
      </c>
      <c r="M46" s="17">
        <v>0</v>
      </c>
      <c r="N46" s="17">
        <v>0</v>
      </c>
      <c r="O46" s="17">
        <v>44</v>
      </c>
      <c r="P46" s="17">
        <v>44604.166666666664</v>
      </c>
    </row>
    <row r="47" spans="1:16" ht="15" customHeight="1" x14ac:dyDescent="0.15">
      <c r="A47" s="13"/>
      <c r="B47" s="281" t="s">
        <v>5</v>
      </c>
      <c r="C47" s="53" t="s">
        <v>90</v>
      </c>
      <c r="D47" s="17">
        <v>994</v>
      </c>
      <c r="E47" s="17">
        <v>15</v>
      </c>
      <c r="F47" s="17">
        <v>64</v>
      </c>
      <c r="G47" s="17">
        <v>130</v>
      </c>
      <c r="H47" s="17">
        <v>135</v>
      </c>
      <c r="I47" s="17">
        <v>98</v>
      </c>
      <c r="J47" s="17">
        <v>49</v>
      </c>
      <c r="K47" s="17">
        <v>42</v>
      </c>
      <c r="L47" s="17">
        <v>26</v>
      </c>
      <c r="M47" s="17">
        <v>3</v>
      </c>
      <c r="N47" s="17">
        <v>10</v>
      </c>
      <c r="O47" s="17">
        <v>422</v>
      </c>
      <c r="P47" s="17">
        <v>63025.445415695416</v>
      </c>
    </row>
    <row r="48" spans="1:16" ht="15" customHeight="1" x14ac:dyDescent="0.15">
      <c r="A48" s="13"/>
      <c r="B48" s="282"/>
      <c r="C48" s="132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5" customHeight="1" x14ac:dyDescent="0.15">
      <c r="A49" s="13"/>
      <c r="B49" s="282"/>
      <c r="C49" s="131" t="s">
        <v>1</v>
      </c>
      <c r="D49" s="17">
        <v>603</v>
      </c>
      <c r="E49" s="17">
        <v>5</v>
      </c>
      <c r="F49" s="17">
        <v>26</v>
      </c>
      <c r="G49" s="17">
        <v>63</v>
      </c>
      <c r="H49" s="17">
        <v>71</v>
      </c>
      <c r="I49" s="17">
        <v>74</v>
      </c>
      <c r="J49" s="17">
        <v>37</v>
      </c>
      <c r="K49" s="17">
        <v>35</v>
      </c>
      <c r="L49" s="17">
        <v>23</v>
      </c>
      <c r="M49" s="17">
        <v>3</v>
      </c>
      <c r="N49" s="17">
        <v>10</v>
      </c>
      <c r="O49" s="17">
        <v>256</v>
      </c>
      <c r="P49" s="17">
        <v>71997.702529618953</v>
      </c>
    </row>
    <row r="50" spans="1:16" ht="15" customHeight="1" x14ac:dyDescent="0.15">
      <c r="A50" s="13"/>
      <c r="B50" s="282"/>
      <c r="C50" s="131" t="s">
        <v>279</v>
      </c>
      <c r="D50" s="17">
        <v>152</v>
      </c>
      <c r="E50" s="17">
        <v>4</v>
      </c>
      <c r="F50" s="17">
        <v>16</v>
      </c>
      <c r="G50" s="17">
        <v>26</v>
      </c>
      <c r="H50" s="17">
        <v>28</v>
      </c>
      <c r="I50" s="17">
        <v>13</v>
      </c>
      <c r="J50" s="17">
        <v>6</v>
      </c>
      <c r="K50" s="17">
        <v>4</v>
      </c>
      <c r="L50" s="17">
        <v>1</v>
      </c>
      <c r="M50" s="17">
        <v>0</v>
      </c>
      <c r="N50" s="17">
        <v>0</v>
      </c>
      <c r="O50" s="17">
        <v>54</v>
      </c>
      <c r="P50" s="17">
        <v>50296.938775510207</v>
      </c>
    </row>
    <row r="51" spans="1:16" ht="15" customHeight="1" x14ac:dyDescent="0.15">
      <c r="A51" s="13"/>
      <c r="B51" s="282"/>
      <c r="C51" s="131" t="s">
        <v>508</v>
      </c>
      <c r="D51" s="17">
        <v>125</v>
      </c>
      <c r="E51" s="17">
        <v>4</v>
      </c>
      <c r="F51" s="17">
        <v>17</v>
      </c>
      <c r="G51" s="17">
        <v>22</v>
      </c>
      <c r="H51" s="17">
        <v>20</v>
      </c>
      <c r="I51" s="17">
        <v>4</v>
      </c>
      <c r="J51" s="17">
        <v>2</v>
      </c>
      <c r="K51" s="17">
        <v>1</v>
      </c>
      <c r="L51" s="17">
        <v>2</v>
      </c>
      <c r="M51" s="17">
        <v>0</v>
      </c>
      <c r="N51" s="17">
        <v>0</v>
      </c>
      <c r="O51" s="17">
        <v>53</v>
      </c>
      <c r="P51" s="17">
        <v>46988.888888888891</v>
      </c>
    </row>
    <row r="52" spans="1:16" ht="15" customHeight="1" x14ac:dyDescent="0.15">
      <c r="A52" s="13"/>
      <c r="B52" s="128"/>
      <c r="C52" s="131" t="s">
        <v>507</v>
      </c>
      <c r="D52" s="17">
        <v>48</v>
      </c>
      <c r="E52" s="17">
        <v>1</v>
      </c>
      <c r="F52" s="17">
        <v>5</v>
      </c>
      <c r="G52" s="17">
        <v>8</v>
      </c>
      <c r="H52" s="17">
        <v>8</v>
      </c>
      <c r="I52" s="17">
        <v>2</v>
      </c>
      <c r="J52" s="17">
        <v>2</v>
      </c>
      <c r="K52" s="17">
        <v>1</v>
      </c>
      <c r="L52" s="17">
        <v>0</v>
      </c>
      <c r="M52" s="17">
        <v>0</v>
      </c>
      <c r="N52" s="17">
        <v>0</v>
      </c>
      <c r="O52" s="17">
        <v>21</v>
      </c>
      <c r="P52" s="17">
        <v>47742.666666666664</v>
      </c>
    </row>
    <row r="53" spans="1:16" ht="15" customHeight="1" x14ac:dyDescent="0.15">
      <c r="A53" s="13"/>
      <c r="B53" s="128"/>
      <c r="C53" s="131" t="s">
        <v>401</v>
      </c>
      <c r="D53" s="17">
        <v>15</v>
      </c>
      <c r="E53" s="17">
        <v>0</v>
      </c>
      <c r="F53" s="17">
        <v>0</v>
      </c>
      <c r="G53" s="17">
        <v>4</v>
      </c>
      <c r="H53" s="17">
        <v>4</v>
      </c>
      <c r="I53" s="17">
        <v>1</v>
      </c>
      <c r="J53" s="17">
        <v>0</v>
      </c>
      <c r="K53" s="17">
        <v>1</v>
      </c>
      <c r="L53" s="17">
        <v>0</v>
      </c>
      <c r="M53" s="17">
        <v>0</v>
      </c>
      <c r="N53" s="17">
        <v>0</v>
      </c>
      <c r="O53" s="17">
        <v>5</v>
      </c>
      <c r="P53" s="17">
        <v>53900</v>
      </c>
    </row>
    <row r="54" spans="1:16" ht="15" customHeight="1" x14ac:dyDescent="0.15">
      <c r="A54" s="130"/>
      <c r="B54" s="77"/>
      <c r="C54" s="129" t="s">
        <v>138</v>
      </c>
      <c r="D54" s="17">
        <v>51</v>
      </c>
      <c r="E54" s="17">
        <v>1</v>
      </c>
      <c r="F54" s="17">
        <v>0</v>
      </c>
      <c r="G54" s="17">
        <v>7</v>
      </c>
      <c r="H54" s="17">
        <v>4</v>
      </c>
      <c r="I54" s="17">
        <v>4</v>
      </c>
      <c r="J54" s="17">
        <v>2</v>
      </c>
      <c r="K54" s="17">
        <v>0</v>
      </c>
      <c r="L54" s="17">
        <v>0</v>
      </c>
      <c r="M54" s="17">
        <v>0</v>
      </c>
      <c r="N54" s="17">
        <v>0</v>
      </c>
      <c r="O54" s="17">
        <v>33</v>
      </c>
      <c r="P54" s="17">
        <v>51500</v>
      </c>
    </row>
  </sheetData>
  <mergeCells count="2">
    <mergeCell ref="B47:B51"/>
    <mergeCell ref="B20:B24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8"/>
  <sheetViews>
    <sheetView showGridLines="0" view="pageBreakPreview" zoomScaleNormal="100" zoomScaleSheetLayoutView="100" workbookViewId="0"/>
  </sheetViews>
  <sheetFormatPr defaultColWidth="8" defaultRowHeight="15" customHeight="1" x14ac:dyDescent="0.15"/>
  <cols>
    <col min="1" max="1" width="15.140625" style="1" customWidth="1"/>
    <col min="2" max="2" width="4.28515625" style="1" customWidth="1"/>
    <col min="3" max="3" width="34.5703125" style="21" customWidth="1"/>
    <col min="4" max="7" width="11.85546875" style="1" customWidth="1"/>
    <col min="8" max="8" width="11.85546875" style="2" customWidth="1"/>
    <col min="9" max="13" width="11.85546875" style="1" customWidth="1"/>
    <col min="14" max="16384" width="8" style="1"/>
  </cols>
  <sheetData>
    <row r="1" spans="1:13" ht="15" customHeight="1" x14ac:dyDescent="0.15">
      <c r="D1" s="2" t="s">
        <v>136</v>
      </c>
      <c r="J1" s="2" t="s">
        <v>137</v>
      </c>
    </row>
    <row r="3" spans="1:13" s="7" customFormat="1" ht="67.5" x14ac:dyDescent="0.15">
      <c r="A3" s="3"/>
      <c r="B3" s="4"/>
      <c r="C3" s="22"/>
      <c r="D3" s="5" t="s">
        <v>0</v>
      </c>
      <c r="E3" s="95" t="s">
        <v>13</v>
      </c>
      <c r="F3" s="95" t="s">
        <v>149</v>
      </c>
      <c r="G3" s="95" t="s">
        <v>87</v>
      </c>
      <c r="H3" s="6" t="s">
        <v>14</v>
      </c>
      <c r="I3" s="5" t="s">
        <v>138</v>
      </c>
      <c r="J3" s="5" t="s">
        <v>0</v>
      </c>
      <c r="K3" s="30" t="s">
        <v>150</v>
      </c>
      <c r="L3" s="30" t="s">
        <v>139</v>
      </c>
      <c r="M3" s="5" t="s">
        <v>138</v>
      </c>
    </row>
    <row r="4" spans="1:13" ht="15" customHeight="1" x14ac:dyDescent="0.15">
      <c r="A4" s="35" t="s">
        <v>140</v>
      </c>
      <c r="B4" s="24" t="s">
        <v>7</v>
      </c>
      <c r="C4" s="36" t="s">
        <v>90</v>
      </c>
      <c r="D4" s="8">
        <f>D28</f>
        <v>1238</v>
      </c>
      <c r="E4" s="8">
        <f>E28</f>
        <v>184</v>
      </c>
      <c r="F4" s="8">
        <f>F28</f>
        <v>737</v>
      </c>
      <c r="G4" s="8">
        <f t="shared" ref="G4:M4" si="0">G28</f>
        <v>250</v>
      </c>
      <c r="H4" s="96">
        <f t="shared" si="0"/>
        <v>8</v>
      </c>
      <c r="I4" s="8">
        <f t="shared" si="0"/>
        <v>59</v>
      </c>
      <c r="J4" s="8">
        <f t="shared" si="0"/>
        <v>1238</v>
      </c>
      <c r="K4" s="8">
        <f t="shared" si="0"/>
        <v>1123</v>
      </c>
      <c r="L4" s="8">
        <f t="shared" si="0"/>
        <v>102</v>
      </c>
      <c r="M4" s="8">
        <f t="shared" si="0"/>
        <v>13</v>
      </c>
    </row>
    <row r="5" spans="1:13" ht="15" customHeight="1" x14ac:dyDescent="0.15">
      <c r="A5" s="47" t="s">
        <v>113</v>
      </c>
      <c r="B5" s="25" t="s">
        <v>8</v>
      </c>
      <c r="C5" s="41"/>
      <c r="D5" s="39">
        <f>IF(SUM(E5:I5)&gt;100,"－",SUM(E5:I5))</f>
        <v>100.00000000000001</v>
      </c>
      <c r="E5" s="38">
        <f t="shared" ref="E5:I5" si="1">E28/$D4*100</f>
        <v>14.862681744749596</v>
      </c>
      <c r="F5" s="38">
        <f t="shared" si="1"/>
        <v>59.531502423263326</v>
      </c>
      <c r="G5" s="38">
        <f t="shared" si="1"/>
        <v>20.193861066235861</v>
      </c>
      <c r="H5" s="97">
        <f t="shared" si="1"/>
        <v>0.64620355411954766</v>
      </c>
      <c r="I5" s="38">
        <f t="shared" si="1"/>
        <v>4.765751211631664</v>
      </c>
      <c r="J5" s="39">
        <f>IF(SUM(K5:M5)&gt;100,"－",SUM(K5:M5))</f>
        <v>100</v>
      </c>
      <c r="K5" s="38">
        <f t="shared" ref="K5:M5" si="2">K28/$J4*100</f>
        <v>90.710823909531499</v>
      </c>
      <c r="L5" s="38">
        <f t="shared" si="2"/>
        <v>8.2390953150242314</v>
      </c>
      <c r="M5" s="38">
        <f t="shared" si="2"/>
        <v>1.0500807754442649</v>
      </c>
    </row>
    <row r="6" spans="1:13" ht="15" customHeight="1" x14ac:dyDescent="0.15">
      <c r="A6" s="47" t="s">
        <v>141</v>
      </c>
      <c r="B6" s="25" t="s">
        <v>9</v>
      </c>
      <c r="C6" s="52" t="s">
        <v>147</v>
      </c>
      <c r="D6" s="28">
        <f>D30</f>
        <v>928</v>
      </c>
      <c r="E6" s="15">
        <f t="shared" ref="E6:I10" si="3">IF($D6=0,0,E30/$D6*100)</f>
        <v>13.146551724137931</v>
      </c>
      <c r="F6" s="15">
        <f t="shared" si="3"/>
        <v>61.745689655172406</v>
      </c>
      <c r="G6" s="15">
        <f t="shared" si="3"/>
        <v>21.336206896551722</v>
      </c>
      <c r="H6" s="98">
        <f t="shared" si="3"/>
        <v>0.32327586206896552</v>
      </c>
      <c r="I6" s="15">
        <f t="shared" si="3"/>
        <v>3.4482758620689653</v>
      </c>
      <c r="J6" s="28">
        <f>J30</f>
        <v>928</v>
      </c>
      <c r="K6" s="15">
        <f t="shared" ref="K6:M10" si="4">IF($J6=0,0,K30/$J6*100)</f>
        <v>92.456896551724128</v>
      </c>
      <c r="L6" s="15">
        <f t="shared" si="4"/>
        <v>7.0043103448275854</v>
      </c>
      <c r="M6" s="15">
        <f t="shared" si="4"/>
        <v>0.53879310344827591</v>
      </c>
    </row>
    <row r="7" spans="1:13" ht="15" customHeight="1" x14ac:dyDescent="0.15">
      <c r="A7" s="47"/>
      <c r="B7" s="25" t="s">
        <v>10</v>
      </c>
      <c r="C7" s="50" t="s">
        <v>143</v>
      </c>
      <c r="D7" s="28">
        <f t="shared" ref="D7:D10" si="5">D31</f>
        <v>154</v>
      </c>
      <c r="E7" s="15">
        <f t="shared" si="3"/>
        <v>17.532467532467532</v>
      </c>
      <c r="F7" s="15">
        <f t="shared" si="3"/>
        <v>55.194805194805198</v>
      </c>
      <c r="G7" s="15">
        <f t="shared" si="3"/>
        <v>22.077922077922079</v>
      </c>
      <c r="H7" s="98">
        <f t="shared" si="3"/>
        <v>0.64935064935064934</v>
      </c>
      <c r="I7" s="15">
        <f t="shared" si="3"/>
        <v>4.5454545454545459</v>
      </c>
      <c r="J7" s="28">
        <f t="shared" ref="J7:J10" si="6">J31</f>
        <v>154</v>
      </c>
      <c r="K7" s="15">
        <f t="shared" si="4"/>
        <v>88.961038961038966</v>
      </c>
      <c r="L7" s="15">
        <f t="shared" si="4"/>
        <v>10.38961038961039</v>
      </c>
      <c r="M7" s="15">
        <f t="shared" si="4"/>
        <v>0.64935064935064934</v>
      </c>
    </row>
    <row r="8" spans="1:13" ht="15" customHeight="1" x14ac:dyDescent="0.15">
      <c r="A8" s="47"/>
      <c r="B8" s="25"/>
      <c r="C8" s="50" t="s">
        <v>144</v>
      </c>
      <c r="D8" s="28">
        <f t="shared" si="5"/>
        <v>52</v>
      </c>
      <c r="E8" s="15">
        <f t="shared" si="3"/>
        <v>21.153846153846153</v>
      </c>
      <c r="F8" s="15">
        <f t="shared" si="3"/>
        <v>44.230769230769226</v>
      </c>
      <c r="G8" s="15">
        <f t="shared" si="3"/>
        <v>13.461538461538462</v>
      </c>
      <c r="H8" s="98">
        <f t="shared" si="3"/>
        <v>3.8461538461538463</v>
      </c>
      <c r="I8" s="15">
        <f t="shared" si="3"/>
        <v>17.307692307692307</v>
      </c>
      <c r="J8" s="28">
        <f t="shared" si="6"/>
        <v>52</v>
      </c>
      <c r="K8" s="15">
        <f t="shared" si="4"/>
        <v>86.538461538461547</v>
      </c>
      <c r="L8" s="15">
        <f t="shared" si="4"/>
        <v>11.538461538461538</v>
      </c>
      <c r="M8" s="15">
        <f t="shared" si="4"/>
        <v>1.9230769230769231</v>
      </c>
    </row>
    <row r="9" spans="1:13" ht="15" customHeight="1" x14ac:dyDescent="0.15">
      <c r="A9" s="47"/>
      <c r="B9" s="25"/>
      <c r="C9" s="50" t="s">
        <v>145</v>
      </c>
      <c r="D9" s="28">
        <f t="shared" si="5"/>
        <v>50</v>
      </c>
      <c r="E9" s="15">
        <f t="shared" si="3"/>
        <v>24</v>
      </c>
      <c r="F9" s="15">
        <f t="shared" si="3"/>
        <v>56.000000000000007</v>
      </c>
      <c r="G9" s="15">
        <f t="shared" si="3"/>
        <v>12</v>
      </c>
      <c r="H9" s="98">
        <f t="shared" si="3"/>
        <v>0</v>
      </c>
      <c r="I9" s="15">
        <f t="shared" si="3"/>
        <v>8</v>
      </c>
      <c r="J9" s="28">
        <f t="shared" si="6"/>
        <v>50</v>
      </c>
      <c r="K9" s="15">
        <f t="shared" si="4"/>
        <v>86</v>
      </c>
      <c r="L9" s="15">
        <f t="shared" si="4"/>
        <v>14.000000000000002</v>
      </c>
      <c r="M9" s="15">
        <f t="shared" si="4"/>
        <v>0</v>
      </c>
    </row>
    <row r="10" spans="1:13" ht="15" customHeight="1" x14ac:dyDescent="0.15">
      <c r="A10" s="47"/>
      <c r="B10" s="26"/>
      <c r="C10" s="51" t="s">
        <v>138</v>
      </c>
      <c r="D10" s="29">
        <f t="shared" si="5"/>
        <v>54</v>
      </c>
      <c r="E10" s="9">
        <f t="shared" si="3"/>
        <v>22.222222222222221</v>
      </c>
      <c r="F10" s="9">
        <f t="shared" si="3"/>
        <v>51.851851851851848</v>
      </c>
      <c r="G10" s="9">
        <f t="shared" si="3"/>
        <v>9.2592592592592595</v>
      </c>
      <c r="H10" s="99">
        <f t="shared" si="3"/>
        <v>3.7037037037037033</v>
      </c>
      <c r="I10" s="9">
        <f t="shared" si="3"/>
        <v>12.962962962962962</v>
      </c>
      <c r="J10" s="29">
        <f t="shared" si="6"/>
        <v>54</v>
      </c>
      <c r="K10" s="9">
        <f t="shared" si="4"/>
        <v>74.074074074074076</v>
      </c>
      <c r="L10" s="9">
        <f t="shared" si="4"/>
        <v>14.814814814814813</v>
      </c>
      <c r="M10" s="9">
        <f t="shared" si="4"/>
        <v>11.111111111111111</v>
      </c>
    </row>
    <row r="11" spans="1:13" ht="15" customHeight="1" x14ac:dyDescent="0.15">
      <c r="A11" s="47"/>
      <c r="B11" s="14" t="s">
        <v>2</v>
      </c>
      <c r="C11" s="36" t="s">
        <v>90</v>
      </c>
      <c r="D11" s="28">
        <f>D35</f>
        <v>847</v>
      </c>
      <c r="E11" s="28">
        <f>E35</f>
        <v>310</v>
      </c>
      <c r="F11" s="28">
        <f>F35</f>
        <v>242</v>
      </c>
      <c r="G11" s="28">
        <f t="shared" ref="G11:M11" si="7">G35</f>
        <v>168</v>
      </c>
      <c r="H11" s="100">
        <f t="shared" si="7"/>
        <v>60</v>
      </c>
      <c r="I11" s="28">
        <f t="shared" si="7"/>
        <v>67</v>
      </c>
      <c r="J11" s="28">
        <f t="shared" si="7"/>
        <v>847</v>
      </c>
      <c r="K11" s="28">
        <f t="shared" si="7"/>
        <v>596</v>
      </c>
      <c r="L11" s="28">
        <f t="shared" si="7"/>
        <v>234</v>
      </c>
      <c r="M11" s="28">
        <f t="shared" si="7"/>
        <v>17</v>
      </c>
    </row>
    <row r="12" spans="1:13" ht="15" customHeight="1" x14ac:dyDescent="0.15">
      <c r="A12" s="47"/>
      <c r="B12" s="14" t="s">
        <v>3</v>
      </c>
      <c r="C12" s="41"/>
      <c r="D12" s="38">
        <f>IF(SUM(E12:I12)&gt;100,"－",SUM(E12:I12))</f>
        <v>100</v>
      </c>
      <c r="E12" s="38">
        <f t="shared" ref="E12:I12" si="8">E35/$D11*100</f>
        <v>36.599763872491145</v>
      </c>
      <c r="F12" s="38">
        <f t="shared" si="8"/>
        <v>28.571428571428569</v>
      </c>
      <c r="G12" s="38">
        <f t="shared" si="8"/>
        <v>19.834710743801654</v>
      </c>
      <c r="H12" s="97">
        <f t="shared" si="8"/>
        <v>7.0838252656434477</v>
      </c>
      <c r="I12" s="38">
        <f t="shared" si="8"/>
        <v>7.9102715466351832</v>
      </c>
      <c r="J12" s="38">
        <f>IF(SUM(K12:M12)&gt;100,"－",SUM(K12:M12))</f>
        <v>99.999999999999986</v>
      </c>
      <c r="K12" s="38">
        <f t="shared" ref="K12:M12" si="9">K35/$J11*100</f>
        <v>70.365997638724906</v>
      </c>
      <c r="L12" s="38">
        <f t="shared" si="9"/>
        <v>27.626918536009441</v>
      </c>
      <c r="M12" s="38">
        <f t="shared" si="9"/>
        <v>2.0070838252656436</v>
      </c>
    </row>
    <row r="13" spans="1:13" ht="15" customHeight="1" x14ac:dyDescent="0.15">
      <c r="A13" s="47"/>
      <c r="B13" s="14" t="s">
        <v>4</v>
      </c>
      <c r="C13" s="52" t="s">
        <v>147</v>
      </c>
      <c r="D13" s="28">
        <f>D37</f>
        <v>418</v>
      </c>
      <c r="E13" s="15">
        <f t="shared" ref="E13:I17" si="10">IF($D13=0,0,E37/$D13*100)</f>
        <v>32.535885167464116</v>
      </c>
      <c r="F13" s="15">
        <f t="shared" si="10"/>
        <v>42.344497607655498</v>
      </c>
      <c r="G13" s="15">
        <f t="shared" si="10"/>
        <v>17.942583732057415</v>
      </c>
      <c r="H13" s="98">
        <f t="shared" si="10"/>
        <v>2.8708133971291865</v>
      </c>
      <c r="I13" s="15">
        <f t="shared" si="10"/>
        <v>4.3062200956937797</v>
      </c>
      <c r="J13" s="28">
        <f>J37</f>
        <v>418</v>
      </c>
      <c r="K13" s="15">
        <f t="shared" ref="K13:M17" si="11">IF($J13=0,0,K37/$J13*100)</f>
        <v>77.990430622009569</v>
      </c>
      <c r="L13" s="15">
        <f t="shared" si="11"/>
        <v>21.052631578947366</v>
      </c>
      <c r="M13" s="15">
        <f t="shared" si="11"/>
        <v>0.9569377990430622</v>
      </c>
    </row>
    <row r="14" spans="1:13" ht="15" customHeight="1" x14ac:dyDescent="0.15">
      <c r="A14" s="47"/>
      <c r="B14" s="14"/>
      <c r="C14" s="50" t="s">
        <v>143</v>
      </c>
      <c r="D14" s="28">
        <f t="shared" ref="D14:D17" si="12">D38</f>
        <v>217</v>
      </c>
      <c r="E14" s="15">
        <f t="shared" si="10"/>
        <v>40.552995391705068</v>
      </c>
      <c r="F14" s="15">
        <f t="shared" si="10"/>
        <v>13.364055299539171</v>
      </c>
      <c r="G14" s="15">
        <f t="shared" si="10"/>
        <v>26.728110599078342</v>
      </c>
      <c r="H14" s="98">
        <f t="shared" si="10"/>
        <v>12.442396313364055</v>
      </c>
      <c r="I14" s="15">
        <f t="shared" si="10"/>
        <v>6.9124423963133648</v>
      </c>
      <c r="J14" s="28">
        <f t="shared" ref="J14:J17" si="13">J38</f>
        <v>217</v>
      </c>
      <c r="K14" s="15">
        <f t="shared" si="11"/>
        <v>65.437788018433181</v>
      </c>
      <c r="L14" s="15">
        <f t="shared" si="11"/>
        <v>33.640552995391701</v>
      </c>
      <c r="M14" s="15">
        <f t="shared" si="11"/>
        <v>0.92165898617511521</v>
      </c>
    </row>
    <row r="15" spans="1:13" ht="15" customHeight="1" x14ac:dyDescent="0.15">
      <c r="A15" s="47"/>
      <c r="B15" s="14"/>
      <c r="C15" s="50" t="s">
        <v>144</v>
      </c>
      <c r="D15" s="28">
        <f t="shared" si="12"/>
        <v>74</v>
      </c>
      <c r="E15" s="15">
        <f t="shared" si="10"/>
        <v>41.891891891891895</v>
      </c>
      <c r="F15" s="15">
        <f t="shared" si="10"/>
        <v>17.567567567567568</v>
      </c>
      <c r="G15" s="15">
        <f t="shared" si="10"/>
        <v>14.864864864864865</v>
      </c>
      <c r="H15" s="98">
        <f t="shared" si="10"/>
        <v>14.864864864864865</v>
      </c>
      <c r="I15" s="15">
        <f t="shared" si="10"/>
        <v>10.810810810810811</v>
      </c>
      <c r="J15" s="28">
        <f t="shared" si="13"/>
        <v>74</v>
      </c>
      <c r="K15" s="15">
        <f t="shared" si="11"/>
        <v>56.756756756756758</v>
      </c>
      <c r="L15" s="15">
        <f t="shared" si="11"/>
        <v>43.243243243243242</v>
      </c>
      <c r="M15" s="15">
        <f t="shared" si="11"/>
        <v>0</v>
      </c>
    </row>
    <row r="16" spans="1:13" ht="15" customHeight="1" x14ac:dyDescent="0.15">
      <c r="A16" s="47"/>
      <c r="B16" s="14"/>
      <c r="C16" s="50" t="s">
        <v>145</v>
      </c>
      <c r="D16" s="28">
        <f t="shared" si="12"/>
        <v>66</v>
      </c>
      <c r="E16" s="15">
        <f t="shared" si="10"/>
        <v>43.939393939393938</v>
      </c>
      <c r="F16" s="15">
        <f t="shared" si="10"/>
        <v>18.181818181818183</v>
      </c>
      <c r="G16" s="15">
        <f t="shared" si="10"/>
        <v>22.727272727272727</v>
      </c>
      <c r="H16" s="98">
        <f t="shared" si="10"/>
        <v>12.121212121212121</v>
      </c>
      <c r="I16" s="15">
        <f t="shared" si="10"/>
        <v>3.0303030303030303</v>
      </c>
      <c r="J16" s="28">
        <f t="shared" si="13"/>
        <v>66</v>
      </c>
      <c r="K16" s="15">
        <f t="shared" si="11"/>
        <v>65.151515151515156</v>
      </c>
      <c r="L16" s="15">
        <f t="shared" si="11"/>
        <v>31.818181818181817</v>
      </c>
      <c r="M16" s="15">
        <f t="shared" si="11"/>
        <v>3.0303030303030303</v>
      </c>
    </row>
    <row r="17" spans="1:13" ht="15" customHeight="1" x14ac:dyDescent="0.15">
      <c r="A17" s="47"/>
      <c r="B17" s="14"/>
      <c r="C17" s="51" t="s">
        <v>138</v>
      </c>
      <c r="D17" s="29">
        <f t="shared" si="12"/>
        <v>72</v>
      </c>
      <c r="E17" s="9">
        <f t="shared" si="10"/>
        <v>36.111111111111107</v>
      </c>
      <c r="F17" s="9">
        <f t="shared" si="10"/>
        <v>15.277777777777779</v>
      </c>
      <c r="G17" s="9">
        <f t="shared" si="10"/>
        <v>12.5</v>
      </c>
      <c r="H17" s="99">
        <f t="shared" si="10"/>
        <v>2.7777777777777777</v>
      </c>
      <c r="I17" s="9">
        <f t="shared" si="10"/>
        <v>33.333333333333329</v>
      </c>
      <c r="J17" s="29">
        <f t="shared" si="13"/>
        <v>72</v>
      </c>
      <c r="K17" s="9">
        <f t="shared" si="11"/>
        <v>59.722222222222221</v>
      </c>
      <c r="L17" s="9">
        <f t="shared" si="11"/>
        <v>27.777777777777779</v>
      </c>
      <c r="M17" s="9">
        <f t="shared" si="11"/>
        <v>12.5</v>
      </c>
    </row>
    <row r="18" spans="1:13" ht="15" customHeight="1" x14ac:dyDescent="0.15">
      <c r="A18" s="47"/>
      <c r="B18" s="281" t="s">
        <v>5</v>
      </c>
      <c r="C18" s="36" t="s">
        <v>90</v>
      </c>
      <c r="D18" s="28">
        <f>D42</f>
        <v>994</v>
      </c>
      <c r="E18" s="28">
        <f>E42</f>
        <v>439</v>
      </c>
      <c r="F18" s="28">
        <f>F42</f>
        <v>171</v>
      </c>
      <c r="G18" s="28">
        <f t="shared" ref="G18:M18" si="14">G42</f>
        <v>213</v>
      </c>
      <c r="H18" s="100">
        <f t="shared" si="14"/>
        <v>104</v>
      </c>
      <c r="I18" s="28">
        <f t="shared" si="14"/>
        <v>67</v>
      </c>
      <c r="J18" s="28">
        <f t="shared" si="14"/>
        <v>994</v>
      </c>
      <c r="K18" s="28">
        <f t="shared" si="14"/>
        <v>677</v>
      </c>
      <c r="L18" s="28">
        <f t="shared" si="14"/>
        <v>290</v>
      </c>
      <c r="M18" s="28">
        <f t="shared" si="14"/>
        <v>27</v>
      </c>
    </row>
    <row r="19" spans="1:13" ht="15" customHeight="1" x14ac:dyDescent="0.15">
      <c r="A19" s="47"/>
      <c r="B19" s="282"/>
      <c r="C19" s="41"/>
      <c r="D19" s="38">
        <f>IF(SUM(E19:I19)&gt;100,"－",SUM(E19:I19))</f>
        <v>100</v>
      </c>
      <c r="E19" s="38">
        <f t="shared" ref="E19:I19" si="15">E42/$D18*100</f>
        <v>44.164989939637827</v>
      </c>
      <c r="F19" s="38">
        <f t="shared" si="15"/>
        <v>17.203219315895371</v>
      </c>
      <c r="G19" s="38">
        <f t="shared" si="15"/>
        <v>21.428571428571427</v>
      </c>
      <c r="H19" s="97">
        <f t="shared" si="15"/>
        <v>10.46277665995976</v>
      </c>
      <c r="I19" s="38">
        <f t="shared" si="15"/>
        <v>6.7404426559356132</v>
      </c>
      <c r="J19" s="38">
        <f>IF(SUM(K19:M19)&gt;100,"－",SUM(K19:M19))</f>
        <v>100</v>
      </c>
      <c r="K19" s="38">
        <f t="shared" ref="K19:M19" si="16">K42/$J18*100</f>
        <v>68.108651911468812</v>
      </c>
      <c r="L19" s="38">
        <f t="shared" si="16"/>
        <v>29.175050301810867</v>
      </c>
      <c r="M19" s="38">
        <f t="shared" si="16"/>
        <v>2.7162977867203222</v>
      </c>
    </row>
    <row r="20" spans="1:13" ht="15" customHeight="1" x14ac:dyDescent="0.15">
      <c r="A20" s="47"/>
      <c r="B20" s="282"/>
      <c r="C20" s="52" t="s">
        <v>147</v>
      </c>
      <c r="D20" s="28">
        <f>D44</f>
        <v>393</v>
      </c>
      <c r="E20" s="15">
        <f t="shared" ref="E20:I24" si="17">IF($D20=0,0,E44/$D20*100)</f>
        <v>37.659033078880405</v>
      </c>
      <c r="F20" s="15">
        <f t="shared" si="17"/>
        <v>24.173027989821882</v>
      </c>
      <c r="G20" s="15">
        <f t="shared" si="17"/>
        <v>29.007633587786259</v>
      </c>
      <c r="H20" s="98">
        <f t="shared" si="17"/>
        <v>5.343511450381679</v>
      </c>
      <c r="I20" s="15">
        <f t="shared" si="17"/>
        <v>3.8167938931297711</v>
      </c>
      <c r="J20" s="28">
        <f>J44</f>
        <v>393</v>
      </c>
      <c r="K20" s="15">
        <f t="shared" ref="K20:M24" si="18">IF($J20=0,0,K44/$J20*100)</f>
        <v>80.152671755725194</v>
      </c>
      <c r="L20" s="15">
        <f t="shared" si="18"/>
        <v>19.083969465648856</v>
      </c>
      <c r="M20" s="15">
        <f t="shared" si="18"/>
        <v>0.76335877862595414</v>
      </c>
    </row>
    <row r="21" spans="1:13" ht="15" customHeight="1" x14ac:dyDescent="0.15">
      <c r="A21" s="47"/>
      <c r="B21" s="282"/>
      <c r="C21" s="50" t="s">
        <v>143</v>
      </c>
      <c r="D21" s="28">
        <f t="shared" ref="D21:D24" si="19">D45</f>
        <v>247</v>
      </c>
      <c r="E21" s="15">
        <f t="shared" si="17"/>
        <v>48.987854251012145</v>
      </c>
      <c r="F21" s="15">
        <f t="shared" si="17"/>
        <v>10.931174089068826</v>
      </c>
      <c r="G21" s="15">
        <f t="shared" si="17"/>
        <v>21.457489878542511</v>
      </c>
      <c r="H21" s="98">
        <f t="shared" si="17"/>
        <v>12.955465587044534</v>
      </c>
      <c r="I21" s="15">
        <f t="shared" si="17"/>
        <v>5.668016194331984</v>
      </c>
      <c r="J21" s="28">
        <f t="shared" ref="J21:J24" si="20">J45</f>
        <v>247</v>
      </c>
      <c r="K21" s="15">
        <f t="shared" si="18"/>
        <v>63.967611336032391</v>
      </c>
      <c r="L21" s="15">
        <f t="shared" si="18"/>
        <v>35.222672064777328</v>
      </c>
      <c r="M21" s="15">
        <f t="shared" si="18"/>
        <v>0.80971659919028338</v>
      </c>
    </row>
    <row r="22" spans="1:13" ht="15" customHeight="1" x14ac:dyDescent="0.15">
      <c r="A22" s="47"/>
      <c r="B22" s="282"/>
      <c r="C22" s="50" t="s">
        <v>144</v>
      </c>
      <c r="D22" s="28">
        <f t="shared" si="19"/>
        <v>68</v>
      </c>
      <c r="E22" s="15">
        <f t="shared" si="17"/>
        <v>54.411764705882348</v>
      </c>
      <c r="F22" s="15">
        <f t="shared" si="17"/>
        <v>10.294117647058822</v>
      </c>
      <c r="G22" s="15">
        <f t="shared" si="17"/>
        <v>16.176470588235293</v>
      </c>
      <c r="H22" s="98">
        <f t="shared" si="17"/>
        <v>14.705882352941178</v>
      </c>
      <c r="I22" s="15">
        <f t="shared" si="17"/>
        <v>4.4117647058823533</v>
      </c>
      <c r="J22" s="28">
        <f t="shared" si="20"/>
        <v>68</v>
      </c>
      <c r="K22" s="15">
        <f t="shared" si="18"/>
        <v>58.82352941176471</v>
      </c>
      <c r="L22" s="15">
        <f t="shared" si="18"/>
        <v>38.235294117647058</v>
      </c>
      <c r="M22" s="15">
        <f t="shared" si="18"/>
        <v>2.9411764705882351</v>
      </c>
    </row>
    <row r="23" spans="1:13" ht="15" customHeight="1" x14ac:dyDescent="0.15">
      <c r="A23" s="47"/>
      <c r="B23" s="94"/>
      <c r="C23" s="50" t="s">
        <v>145</v>
      </c>
      <c r="D23" s="28">
        <f t="shared" si="19"/>
        <v>185</v>
      </c>
      <c r="E23" s="15">
        <f t="shared" si="17"/>
        <v>49.189189189189193</v>
      </c>
      <c r="F23" s="15">
        <f t="shared" si="17"/>
        <v>14.594594594594595</v>
      </c>
      <c r="G23" s="15">
        <f t="shared" si="17"/>
        <v>12.972972972972974</v>
      </c>
      <c r="H23" s="98">
        <f t="shared" si="17"/>
        <v>17.297297297297298</v>
      </c>
      <c r="I23" s="15">
        <f t="shared" si="17"/>
        <v>5.9459459459459465</v>
      </c>
      <c r="J23" s="28">
        <f t="shared" si="20"/>
        <v>185</v>
      </c>
      <c r="K23" s="15">
        <f t="shared" si="18"/>
        <v>61.621621621621628</v>
      </c>
      <c r="L23" s="15">
        <f t="shared" si="18"/>
        <v>37.837837837837839</v>
      </c>
      <c r="M23" s="15">
        <f t="shared" si="18"/>
        <v>0.54054054054054057</v>
      </c>
    </row>
    <row r="24" spans="1:13" ht="15" customHeight="1" x14ac:dyDescent="0.15">
      <c r="A24" s="49"/>
      <c r="B24" s="77"/>
      <c r="C24" s="51" t="s">
        <v>138</v>
      </c>
      <c r="D24" s="29">
        <f t="shared" si="19"/>
        <v>101</v>
      </c>
      <c r="E24" s="9">
        <f t="shared" si="17"/>
        <v>41.584158415841586</v>
      </c>
      <c r="F24" s="9">
        <f t="shared" si="17"/>
        <v>14.85148514851485</v>
      </c>
      <c r="G24" s="9">
        <f t="shared" si="17"/>
        <v>10.891089108910892</v>
      </c>
      <c r="H24" s="99">
        <f t="shared" si="17"/>
        <v>8.9108910891089099</v>
      </c>
      <c r="I24" s="9">
        <f t="shared" si="17"/>
        <v>23.762376237623762</v>
      </c>
      <c r="J24" s="29">
        <f t="shared" si="20"/>
        <v>101</v>
      </c>
      <c r="K24" s="9">
        <f t="shared" si="18"/>
        <v>49.504950495049506</v>
      </c>
      <c r="L24" s="9">
        <f t="shared" si="18"/>
        <v>31.683168316831683</v>
      </c>
      <c r="M24" s="9">
        <f t="shared" si="18"/>
        <v>18.811881188118811</v>
      </c>
    </row>
    <row r="28" spans="1:13" ht="15" customHeight="1" x14ac:dyDescent="0.15">
      <c r="A28" s="35" t="s">
        <v>140</v>
      </c>
      <c r="B28" s="24" t="s">
        <v>7</v>
      </c>
      <c r="C28" s="36" t="s">
        <v>90</v>
      </c>
      <c r="D28" s="17">
        <v>1238</v>
      </c>
      <c r="E28" s="17">
        <v>184</v>
      </c>
      <c r="F28" s="17">
        <v>737</v>
      </c>
      <c r="G28" s="17">
        <v>250</v>
      </c>
      <c r="H28" s="101">
        <v>8</v>
      </c>
      <c r="I28" s="17">
        <v>59</v>
      </c>
      <c r="J28" s="17">
        <v>1238</v>
      </c>
      <c r="K28" s="17">
        <v>1123</v>
      </c>
      <c r="L28" s="17">
        <v>102</v>
      </c>
      <c r="M28" s="17">
        <v>13</v>
      </c>
    </row>
    <row r="29" spans="1:13" ht="15" customHeight="1" x14ac:dyDescent="0.15">
      <c r="A29" s="47" t="s">
        <v>113</v>
      </c>
      <c r="B29" s="25" t="s">
        <v>8</v>
      </c>
      <c r="C29" s="41"/>
      <c r="D29" s="17"/>
      <c r="E29" s="17"/>
      <c r="F29" s="17"/>
      <c r="G29" s="17"/>
      <c r="H29" s="101"/>
      <c r="I29" s="17"/>
      <c r="J29" s="17"/>
      <c r="K29" s="17"/>
      <c r="L29" s="17"/>
      <c r="M29" s="17"/>
    </row>
    <row r="30" spans="1:13" ht="15" customHeight="1" x14ac:dyDescent="0.15">
      <c r="A30" s="47" t="s">
        <v>141</v>
      </c>
      <c r="B30" s="25" t="s">
        <v>9</v>
      </c>
      <c r="C30" s="52" t="s">
        <v>142</v>
      </c>
      <c r="D30" s="17">
        <v>928</v>
      </c>
      <c r="E30" s="17">
        <v>122</v>
      </c>
      <c r="F30" s="17">
        <v>573</v>
      </c>
      <c r="G30" s="17">
        <v>198</v>
      </c>
      <c r="H30" s="101">
        <v>3</v>
      </c>
      <c r="I30" s="17">
        <v>32</v>
      </c>
      <c r="J30" s="17">
        <v>928</v>
      </c>
      <c r="K30" s="17">
        <v>858</v>
      </c>
      <c r="L30" s="17">
        <v>65</v>
      </c>
      <c r="M30" s="17">
        <v>5</v>
      </c>
    </row>
    <row r="31" spans="1:13" ht="15" customHeight="1" x14ac:dyDescent="0.15">
      <c r="A31" s="47"/>
      <c r="B31" s="25" t="s">
        <v>10</v>
      </c>
      <c r="C31" s="50" t="s">
        <v>143</v>
      </c>
      <c r="D31" s="17">
        <v>154</v>
      </c>
      <c r="E31" s="17">
        <v>27</v>
      </c>
      <c r="F31" s="17">
        <v>85</v>
      </c>
      <c r="G31" s="17">
        <v>34</v>
      </c>
      <c r="H31" s="101">
        <v>1</v>
      </c>
      <c r="I31" s="17">
        <v>7</v>
      </c>
      <c r="J31" s="17">
        <v>154</v>
      </c>
      <c r="K31" s="17">
        <v>137</v>
      </c>
      <c r="L31" s="17">
        <v>16</v>
      </c>
      <c r="M31" s="17">
        <v>1</v>
      </c>
    </row>
    <row r="32" spans="1:13" ht="15" customHeight="1" x14ac:dyDescent="0.15">
      <c r="A32" s="47"/>
      <c r="B32" s="25"/>
      <c r="C32" s="50" t="s">
        <v>144</v>
      </c>
      <c r="D32" s="17">
        <v>52</v>
      </c>
      <c r="E32" s="17">
        <v>11</v>
      </c>
      <c r="F32" s="17">
        <v>23</v>
      </c>
      <c r="G32" s="17">
        <v>7</v>
      </c>
      <c r="H32" s="101">
        <v>2</v>
      </c>
      <c r="I32" s="17">
        <v>9</v>
      </c>
      <c r="J32" s="17">
        <v>52</v>
      </c>
      <c r="K32" s="17">
        <v>45</v>
      </c>
      <c r="L32" s="17">
        <v>6</v>
      </c>
      <c r="M32" s="17">
        <v>1</v>
      </c>
    </row>
    <row r="33" spans="1:13" ht="15" customHeight="1" x14ac:dyDescent="0.15">
      <c r="A33" s="47"/>
      <c r="B33" s="25"/>
      <c r="C33" s="50" t="s">
        <v>145</v>
      </c>
      <c r="D33" s="17">
        <v>50</v>
      </c>
      <c r="E33" s="17">
        <v>12</v>
      </c>
      <c r="F33" s="17">
        <v>28</v>
      </c>
      <c r="G33" s="17">
        <v>6</v>
      </c>
      <c r="H33" s="101">
        <v>0</v>
      </c>
      <c r="I33" s="17">
        <v>4</v>
      </c>
      <c r="J33" s="17">
        <v>50</v>
      </c>
      <c r="K33" s="17">
        <v>43</v>
      </c>
      <c r="L33" s="17">
        <v>7</v>
      </c>
      <c r="M33" s="17">
        <v>0</v>
      </c>
    </row>
    <row r="34" spans="1:13" ht="15" customHeight="1" x14ac:dyDescent="0.15">
      <c r="A34" s="47"/>
      <c r="B34" s="26"/>
      <c r="C34" s="51" t="s">
        <v>138</v>
      </c>
      <c r="D34" s="17">
        <v>54</v>
      </c>
      <c r="E34" s="17">
        <v>12</v>
      </c>
      <c r="F34" s="17">
        <v>28</v>
      </c>
      <c r="G34" s="17">
        <v>5</v>
      </c>
      <c r="H34" s="101">
        <v>2</v>
      </c>
      <c r="I34" s="17">
        <v>7</v>
      </c>
      <c r="J34" s="17">
        <v>54</v>
      </c>
      <c r="K34" s="17">
        <v>40</v>
      </c>
      <c r="L34" s="17">
        <v>8</v>
      </c>
      <c r="M34" s="17">
        <v>6</v>
      </c>
    </row>
    <row r="35" spans="1:13" ht="15" customHeight="1" x14ac:dyDescent="0.15">
      <c r="A35" s="47"/>
      <c r="B35" s="14" t="s">
        <v>2</v>
      </c>
      <c r="C35" s="36" t="s">
        <v>90</v>
      </c>
      <c r="D35" s="17">
        <v>847</v>
      </c>
      <c r="E35" s="17">
        <v>310</v>
      </c>
      <c r="F35" s="17">
        <v>242</v>
      </c>
      <c r="G35" s="17">
        <v>168</v>
      </c>
      <c r="H35" s="101">
        <v>60</v>
      </c>
      <c r="I35" s="17">
        <v>67</v>
      </c>
      <c r="J35" s="17">
        <v>847</v>
      </c>
      <c r="K35" s="17">
        <v>596</v>
      </c>
      <c r="L35" s="17">
        <v>234</v>
      </c>
      <c r="M35" s="17">
        <v>17</v>
      </c>
    </row>
    <row r="36" spans="1:13" ht="15" customHeight="1" x14ac:dyDescent="0.15">
      <c r="A36" s="47"/>
      <c r="B36" s="14" t="s">
        <v>3</v>
      </c>
      <c r="C36" s="41"/>
      <c r="D36" s="17"/>
      <c r="E36" s="17"/>
      <c r="F36" s="17"/>
      <c r="G36" s="17"/>
      <c r="H36" s="101"/>
      <c r="I36" s="17"/>
      <c r="J36" s="17"/>
      <c r="K36" s="17"/>
      <c r="L36" s="17"/>
      <c r="M36" s="17"/>
    </row>
    <row r="37" spans="1:13" ht="15" customHeight="1" x14ac:dyDescent="0.15">
      <c r="A37" s="47"/>
      <c r="B37" s="14" t="s">
        <v>4</v>
      </c>
      <c r="C37" s="52" t="s">
        <v>142</v>
      </c>
      <c r="D37" s="17">
        <v>418</v>
      </c>
      <c r="E37" s="17">
        <v>136</v>
      </c>
      <c r="F37" s="17">
        <v>177</v>
      </c>
      <c r="G37" s="17">
        <v>75</v>
      </c>
      <c r="H37" s="101">
        <v>12</v>
      </c>
      <c r="I37" s="17">
        <v>18</v>
      </c>
      <c r="J37" s="17">
        <v>418</v>
      </c>
      <c r="K37" s="17">
        <v>326</v>
      </c>
      <c r="L37" s="17">
        <v>88</v>
      </c>
      <c r="M37" s="17">
        <v>4</v>
      </c>
    </row>
    <row r="38" spans="1:13" ht="15" customHeight="1" x14ac:dyDescent="0.15">
      <c r="A38" s="47"/>
      <c r="B38" s="14"/>
      <c r="C38" s="50" t="s">
        <v>143</v>
      </c>
      <c r="D38" s="17">
        <v>217</v>
      </c>
      <c r="E38" s="17">
        <v>88</v>
      </c>
      <c r="F38" s="17">
        <v>29</v>
      </c>
      <c r="G38" s="17">
        <v>58</v>
      </c>
      <c r="H38" s="101">
        <v>27</v>
      </c>
      <c r="I38" s="17">
        <v>15</v>
      </c>
      <c r="J38" s="17">
        <v>217</v>
      </c>
      <c r="K38" s="17">
        <v>142</v>
      </c>
      <c r="L38" s="17">
        <v>73</v>
      </c>
      <c r="M38" s="17">
        <v>2</v>
      </c>
    </row>
    <row r="39" spans="1:13" ht="15" customHeight="1" x14ac:dyDescent="0.15">
      <c r="A39" s="47"/>
      <c r="B39" s="14"/>
      <c r="C39" s="50" t="s">
        <v>144</v>
      </c>
      <c r="D39" s="17">
        <v>74</v>
      </c>
      <c r="E39" s="17">
        <v>31</v>
      </c>
      <c r="F39" s="17">
        <v>13</v>
      </c>
      <c r="G39" s="17">
        <v>11</v>
      </c>
      <c r="H39" s="101">
        <v>11</v>
      </c>
      <c r="I39" s="17">
        <v>8</v>
      </c>
      <c r="J39" s="17">
        <v>74</v>
      </c>
      <c r="K39" s="17">
        <v>42</v>
      </c>
      <c r="L39" s="17">
        <v>32</v>
      </c>
      <c r="M39" s="17">
        <v>0</v>
      </c>
    </row>
    <row r="40" spans="1:13" ht="15" customHeight="1" x14ac:dyDescent="0.15">
      <c r="A40" s="47"/>
      <c r="B40" s="14"/>
      <c r="C40" s="50" t="s">
        <v>145</v>
      </c>
      <c r="D40" s="17">
        <v>66</v>
      </c>
      <c r="E40" s="17">
        <v>29</v>
      </c>
      <c r="F40" s="17">
        <v>12</v>
      </c>
      <c r="G40" s="17">
        <v>15</v>
      </c>
      <c r="H40" s="101">
        <v>8</v>
      </c>
      <c r="I40" s="17">
        <v>2</v>
      </c>
      <c r="J40" s="17">
        <v>66</v>
      </c>
      <c r="K40" s="17">
        <v>43</v>
      </c>
      <c r="L40" s="17">
        <v>21</v>
      </c>
      <c r="M40" s="17">
        <v>2</v>
      </c>
    </row>
    <row r="41" spans="1:13" ht="15" customHeight="1" x14ac:dyDescent="0.15">
      <c r="A41" s="47"/>
      <c r="B41" s="14"/>
      <c r="C41" s="51" t="s">
        <v>138</v>
      </c>
      <c r="D41" s="17">
        <v>72</v>
      </c>
      <c r="E41" s="17">
        <v>26</v>
      </c>
      <c r="F41" s="17">
        <v>11</v>
      </c>
      <c r="G41" s="17">
        <v>9</v>
      </c>
      <c r="H41" s="101">
        <v>2</v>
      </c>
      <c r="I41" s="17">
        <v>24</v>
      </c>
      <c r="J41" s="17">
        <v>72</v>
      </c>
      <c r="K41" s="17">
        <v>43</v>
      </c>
      <c r="L41" s="17">
        <v>20</v>
      </c>
      <c r="M41" s="17">
        <v>9</v>
      </c>
    </row>
    <row r="42" spans="1:13" ht="15" customHeight="1" x14ac:dyDescent="0.15">
      <c r="A42" s="47"/>
      <c r="B42" s="281" t="s">
        <v>5</v>
      </c>
      <c r="C42" s="36" t="s">
        <v>90</v>
      </c>
      <c r="D42" s="17">
        <v>994</v>
      </c>
      <c r="E42" s="17">
        <v>439</v>
      </c>
      <c r="F42" s="17">
        <v>171</v>
      </c>
      <c r="G42" s="17">
        <v>213</v>
      </c>
      <c r="H42" s="101">
        <v>104</v>
      </c>
      <c r="I42" s="17">
        <v>67</v>
      </c>
      <c r="J42" s="17">
        <v>994</v>
      </c>
      <c r="K42" s="17">
        <v>677</v>
      </c>
      <c r="L42" s="17">
        <v>290</v>
      </c>
      <c r="M42" s="17">
        <v>27</v>
      </c>
    </row>
    <row r="43" spans="1:13" ht="15" customHeight="1" x14ac:dyDescent="0.15">
      <c r="A43" s="47"/>
      <c r="B43" s="282"/>
      <c r="C43" s="41"/>
      <c r="D43" s="17"/>
      <c r="E43" s="17"/>
      <c r="F43" s="17"/>
      <c r="G43" s="17"/>
      <c r="H43" s="101"/>
      <c r="I43" s="17"/>
      <c r="J43" s="17"/>
      <c r="K43" s="17"/>
      <c r="L43" s="17"/>
      <c r="M43" s="17"/>
    </row>
    <row r="44" spans="1:13" ht="15" customHeight="1" x14ac:dyDescent="0.15">
      <c r="A44" s="47"/>
      <c r="B44" s="282"/>
      <c r="C44" s="52" t="s">
        <v>142</v>
      </c>
      <c r="D44" s="17">
        <v>393</v>
      </c>
      <c r="E44" s="17">
        <v>148</v>
      </c>
      <c r="F44" s="17">
        <v>95</v>
      </c>
      <c r="G44" s="17">
        <v>114</v>
      </c>
      <c r="H44" s="101">
        <v>21</v>
      </c>
      <c r="I44" s="17">
        <v>15</v>
      </c>
      <c r="J44" s="17">
        <v>393</v>
      </c>
      <c r="K44" s="17">
        <v>315</v>
      </c>
      <c r="L44" s="17">
        <v>75</v>
      </c>
      <c r="M44" s="17">
        <v>3</v>
      </c>
    </row>
    <row r="45" spans="1:13" ht="15" customHeight="1" x14ac:dyDescent="0.15">
      <c r="A45" s="47"/>
      <c r="B45" s="282"/>
      <c r="C45" s="50" t="s">
        <v>143</v>
      </c>
      <c r="D45" s="17">
        <v>247</v>
      </c>
      <c r="E45" s="17">
        <v>121</v>
      </c>
      <c r="F45" s="17">
        <v>27</v>
      </c>
      <c r="G45" s="17">
        <v>53</v>
      </c>
      <c r="H45" s="101">
        <v>32</v>
      </c>
      <c r="I45" s="17">
        <v>14</v>
      </c>
      <c r="J45" s="17">
        <v>247</v>
      </c>
      <c r="K45" s="17">
        <v>158</v>
      </c>
      <c r="L45" s="17">
        <v>87</v>
      </c>
      <c r="M45" s="17">
        <v>2</v>
      </c>
    </row>
    <row r="46" spans="1:13" ht="15" customHeight="1" x14ac:dyDescent="0.15">
      <c r="A46" s="47"/>
      <c r="B46" s="282"/>
      <c r="C46" s="50" t="s">
        <v>144</v>
      </c>
      <c r="D46" s="17">
        <v>68</v>
      </c>
      <c r="E46" s="17">
        <v>37</v>
      </c>
      <c r="F46" s="17">
        <v>7</v>
      </c>
      <c r="G46" s="17">
        <v>11</v>
      </c>
      <c r="H46" s="101">
        <v>10</v>
      </c>
      <c r="I46" s="17">
        <v>3</v>
      </c>
      <c r="J46" s="17">
        <v>68</v>
      </c>
      <c r="K46" s="17">
        <v>40</v>
      </c>
      <c r="L46" s="17">
        <v>26</v>
      </c>
      <c r="M46" s="17">
        <v>2</v>
      </c>
    </row>
    <row r="47" spans="1:13" ht="15" customHeight="1" x14ac:dyDescent="0.15">
      <c r="A47" s="47"/>
      <c r="B47" s="94"/>
      <c r="C47" s="50" t="s">
        <v>145</v>
      </c>
      <c r="D47" s="17">
        <v>185</v>
      </c>
      <c r="E47" s="17">
        <v>91</v>
      </c>
      <c r="F47" s="17">
        <v>27</v>
      </c>
      <c r="G47" s="17">
        <v>24</v>
      </c>
      <c r="H47" s="101">
        <v>32</v>
      </c>
      <c r="I47" s="17">
        <v>11</v>
      </c>
      <c r="J47" s="17">
        <v>185</v>
      </c>
      <c r="K47" s="17">
        <v>114</v>
      </c>
      <c r="L47" s="17">
        <v>70</v>
      </c>
      <c r="M47" s="17">
        <v>1</v>
      </c>
    </row>
    <row r="48" spans="1:13" ht="15" customHeight="1" x14ac:dyDescent="0.15">
      <c r="A48" s="49"/>
      <c r="B48" s="77"/>
      <c r="C48" s="51" t="s">
        <v>138</v>
      </c>
      <c r="D48" s="17">
        <v>101</v>
      </c>
      <c r="E48" s="17">
        <v>42</v>
      </c>
      <c r="F48" s="17">
        <v>15</v>
      </c>
      <c r="G48" s="17">
        <v>11</v>
      </c>
      <c r="H48" s="101">
        <v>9</v>
      </c>
      <c r="I48" s="17">
        <v>24</v>
      </c>
      <c r="J48" s="17">
        <v>101</v>
      </c>
      <c r="K48" s="17">
        <v>50</v>
      </c>
      <c r="L48" s="17">
        <v>32</v>
      </c>
      <c r="M48" s="17">
        <v>19</v>
      </c>
    </row>
  </sheetData>
  <mergeCells count="2">
    <mergeCell ref="B18:B22"/>
    <mergeCell ref="B42:B46"/>
  </mergeCells>
  <phoneticPr fontId="9"/>
  <pageMargins left="0.39370078740157483" right="0.39370078740157483" top="0.39370078740157483" bottom="0.39370078740157483" header="0.19685039370078741" footer="0.19685039370078741"/>
  <pageSetup paperSize="9" scale="65" orientation="landscape" horizontalDpi="200" verticalDpi="200" r:id="rId1"/>
  <headerFooter alignWithMargins="0"/>
  <ignoredErrors>
    <ignoredError sqref="D5:M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74"/>
  <sheetViews>
    <sheetView showGridLines="0" view="pageBreakPreview" zoomScaleNormal="100" zoomScaleSheetLayoutView="100" workbookViewId="0"/>
  </sheetViews>
  <sheetFormatPr defaultColWidth="8" defaultRowHeight="15" customHeight="1" x14ac:dyDescent="0.15"/>
  <cols>
    <col min="1" max="1" width="24.140625" style="1" customWidth="1"/>
    <col min="2" max="2" width="4.28515625" style="1" customWidth="1"/>
    <col min="3" max="3" width="22.5703125" style="21" customWidth="1"/>
    <col min="4" max="9" width="9.7109375" style="1" customWidth="1"/>
    <col min="10" max="16384" width="8" style="1"/>
  </cols>
  <sheetData>
    <row r="1" spans="1:9" ht="15" customHeight="1" x14ac:dyDescent="0.15">
      <c r="D1" s="2" t="s">
        <v>110</v>
      </c>
    </row>
    <row r="3" spans="1:9" s="7" customFormat="1" ht="59.1" customHeight="1" x14ac:dyDescent="0.15">
      <c r="A3" s="3"/>
      <c r="B3" s="4"/>
      <c r="C3" s="22"/>
      <c r="D3" s="5" t="s">
        <v>0</v>
      </c>
      <c r="E3" s="30" t="s">
        <v>146</v>
      </c>
      <c r="F3" s="30" t="s">
        <v>106</v>
      </c>
      <c r="G3" s="30" t="s">
        <v>107</v>
      </c>
      <c r="H3" s="30" t="s">
        <v>108</v>
      </c>
      <c r="I3" s="5" t="s">
        <v>22</v>
      </c>
    </row>
    <row r="4" spans="1:9" ht="15" customHeight="1" x14ac:dyDescent="0.15">
      <c r="A4" s="35" t="s">
        <v>93</v>
      </c>
      <c r="B4" s="24" t="s">
        <v>7</v>
      </c>
      <c r="C4" s="36" t="s">
        <v>90</v>
      </c>
      <c r="D4" s="8">
        <f t="shared" ref="D4:F4" si="0">D91</f>
        <v>1238</v>
      </c>
      <c r="E4" s="8">
        <f t="shared" si="0"/>
        <v>928</v>
      </c>
      <c r="F4" s="8">
        <f t="shared" si="0"/>
        <v>154</v>
      </c>
      <c r="G4" s="8">
        <f t="shared" ref="G4:I4" si="1">G91</f>
        <v>52</v>
      </c>
      <c r="H4" s="8">
        <f t="shared" si="1"/>
        <v>50</v>
      </c>
      <c r="I4" s="8">
        <f t="shared" si="1"/>
        <v>54</v>
      </c>
    </row>
    <row r="5" spans="1:9" ht="15" customHeight="1" x14ac:dyDescent="0.15">
      <c r="A5" s="47" t="s">
        <v>111</v>
      </c>
      <c r="B5" s="25" t="s">
        <v>8</v>
      </c>
      <c r="C5" s="41"/>
      <c r="D5" s="39">
        <f>IF(SUM(E5:I5)&gt;100,"－",SUM(E5:I5))</f>
        <v>99.999999999999986</v>
      </c>
      <c r="E5" s="38">
        <f>E91/$D4*100</f>
        <v>74.959612277867521</v>
      </c>
      <c r="F5" s="38">
        <f>F91/$D4*100</f>
        <v>12.439418416801292</v>
      </c>
      <c r="G5" s="38">
        <f>G91/$D4*100</f>
        <v>4.2003231017770597</v>
      </c>
      <c r="H5" s="38">
        <f>H91/$D4*100</f>
        <v>4.0387722132471726</v>
      </c>
      <c r="I5" s="38">
        <f>I91/$D4*100</f>
        <v>4.3618739903069468</v>
      </c>
    </row>
    <row r="6" spans="1:9" ht="15" hidden="1" customHeight="1" x14ac:dyDescent="0.15">
      <c r="A6" s="47" t="s">
        <v>112</v>
      </c>
      <c r="B6" s="25"/>
      <c r="C6" s="50" t="s">
        <v>1</v>
      </c>
      <c r="D6" s="28">
        <f>D93</f>
        <v>1</v>
      </c>
      <c r="E6" s="15">
        <f t="shared" ref="E6:I15" si="2">IF($D6=0,0,E93/$D6*100)</f>
        <v>0</v>
      </c>
      <c r="F6" s="15">
        <f t="shared" si="2"/>
        <v>0</v>
      </c>
      <c r="G6" s="15">
        <f t="shared" si="2"/>
        <v>0</v>
      </c>
      <c r="H6" s="15">
        <f t="shared" si="2"/>
        <v>0</v>
      </c>
      <c r="I6" s="15">
        <f t="shared" si="2"/>
        <v>100</v>
      </c>
    </row>
    <row r="7" spans="1:9" ht="15" hidden="1" customHeight="1" x14ac:dyDescent="0.15">
      <c r="A7" s="47"/>
      <c r="B7" s="25"/>
      <c r="C7" s="50" t="s">
        <v>94</v>
      </c>
      <c r="D7" s="28">
        <f t="shared" ref="D7:D8" si="3">D94</f>
        <v>49</v>
      </c>
      <c r="E7" s="15">
        <f t="shared" si="2"/>
        <v>57.142857142857139</v>
      </c>
      <c r="F7" s="15">
        <f t="shared" si="2"/>
        <v>16.326530612244898</v>
      </c>
      <c r="G7" s="15">
        <f t="shared" si="2"/>
        <v>8.1632653061224492</v>
      </c>
      <c r="H7" s="15">
        <f t="shared" si="2"/>
        <v>12.244897959183673</v>
      </c>
      <c r="I7" s="15">
        <f t="shared" si="2"/>
        <v>6.1224489795918364</v>
      </c>
    </row>
    <row r="8" spans="1:9" ht="15" customHeight="1" x14ac:dyDescent="0.15">
      <c r="A8" s="47" t="s">
        <v>112</v>
      </c>
      <c r="B8" s="25" t="s">
        <v>9</v>
      </c>
      <c r="C8" s="50" t="s">
        <v>94</v>
      </c>
      <c r="D8" s="28">
        <f t="shared" si="3"/>
        <v>50</v>
      </c>
      <c r="E8" s="15">
        <f t="shared" si="2"/>
        <v>56.000000000000007</v>
      </c>
      <c r="F8" s="15">
        <f t="shared" si="2"/>
        <v>16</v>
      </c>
      <c r="G8" s="15">
        <f t="shared" si="2"/>
        <v>8</v>
      </c>
      <c r="H8" s="15">
        <f t="shared" si="2"/>
        <v>12</v>
      </c>
      <c r="I8" s="15">
        <f t="shared" si="2"/>
        <v>8</v>
      </c>
    </row>
    <row r="9" spans="1:9" ht="15" customHeight="1" x14ac:dyDescent="0.15">
      <c r="A9" s="47"/>
      <c r="B9" s="25" t="s">
        <v>10</v>
      </c>
      <c r="C9" s="50" t="s">
        <v>95</v>
      </c>
      <c r="D9" s="28">
        <f t="shared" ref="D9:D15" si="4">D96</f>
        <v>404</v>
      </c>
      <c r="E9" s="15">
        <f t="shared" si="2"/>
        <v>75.742574257425744</v>
      </c>
      <c r="F9" s="15">
        <f t="shared" si="2"/>
        <v>13.861386138613863</v>
      </c>
      <c r="G9" s="15">
        <f t="shared" si="2"/>
        <v>3.4653465346534658</v>
      </c>
      <c r="H9" s="15">
        <f t="shared" si="2"/>
        <v>3.7128712871287126</v>
      </c>
      <c r="I9" s="15">
        <f t="shared" si="2"/>
        <v>3.217821782178218</v>
      </c>
    </row>
    <row r="10" spans="1:9" ht="15" customHeight="1" x14ac:dyDescent="0.15">
      <c r="A10" s="47"/>
      <c r="B10" s="25"/>
      <c r="C10" s="50" t="s">
        <v>96</v>
      </c>
      <c r="D10" s="28">
        <f t="shared" si="4"/>
        <v>534</v>
      </c>
      <c r="E10" s="15">
        <f t="shared" si="2"/>
        <v>78.651685393258433</v>
      </c>
      <c r="F10" s="15">
        <f t="shared" si="2"/>
        <v>11.04868913857678</v>
      </c>
      <c r="G10" s="15">
        <f t="shared" si="2"/>
        <v>3.9325842696629212</v>
      </c>
      <c r="H10" s="15">
        <f t="shared" si="2"/>
        <v>3.5580524344569286</v>
      </c>
      <c r="I10" s="15">
        <f t="shared" si="2"/>
        <v>2.8089887640449436</v>
      </c>
    </row>
    <row r="11" spans="1:9" ht="15" customHeight="1" x14ac:dyDescent="0.15">
      <c r="A11" s="47"/>
      <c r="B11" s="25"/>
      <c r="C11" s="50" t="s">
        <v>97</v>
      </c>
      <c r="D11" s="28">
        <f t="shared" si="4"/>
        <v>185</v>
      </c>
      <c r="E11" s="15">
        <f t="shared" si="2"/>
        <v>71.351351351351354</v>
      </c>
      <c r="F11" s="15">
        <f t="shared" si="2"/>
        <v>13.513513513513514</v>
      </c>
      <c r="G11" s="15">
        <f t="shared" si="2"/>
        <v>4.8648648648648649</v>
      </c>
      <c r="H11" s="15">
        <f t="shared" si="2"/>
        <v>3.7837837837837842</v>
      </c>
      <c r="I11" s="15">
        <f t="shared" si="2"/>
        <v>6.4864864864864868</v>
      </c>
    </row>
    <row r="12" spans="1:9" ht="15" customHeight="1" x14ac:dyDescent="0.15">
      <c r="A12" s="47"/>
      <c r="B12" s="25"/>
      <c r="C12" s="50" t="s">
        <v>151</v>
      </c>
      <c r="D12" s="28">
        <f t="shared" si="4"/>
        <v>33</v>
      </c>
      <c r="E12" s="15">
        <f t="shared" si="2"/>
        <v>63.636363636363633</v>
      </c>
      <c r="F12" s="15">
        <f t="shared" si="2"/>
        <v>6.0606060606060606</v>
      </c>
      <c r="G12" s="15">
        <f t="shared" si="2"/>
        <v>3.0303030303030303</v>
      </c>
      <c r="H12" s="15">
        <f t="shared" si="2"/>
        <v>9.0909090909090917</v>
      </c>
      <c r="I12" s="15">
        <f t="shared" si="2"/>
        <v>18.181818181818183</v>
      </c>
    </row>
    <row r="13" spans="1:9" ht="15" hidden="1" customHeight="1" x14ac:dyDescent="0.15">
      <c r="A13" s="47"/>
      <c r="B13" s="25"/>
      <c r="C13" s="50" t="s">
        <v>98</v>
      </c>
      <c r="D13" s="28">
        <f t="shared" si="4"/>
        <v>30</v>
      </c>
      <c r="E13" s="15">
        <f t="shared" si="2"/>
        <v>70</v>
      </c>
      <c r="F13" s="15">
        <f t="shared" si="2"/>
        <v>6.666666666666667</v>
      </c>
      <c r="G13" s="15">
        <f t="shared" si="2"/>
        <v>3.3333333333333335</v>
      </c>
      <c r="H13" s="15">
        <f t="shared" si="2"/>
        <v>3.3333333333333335</v>
      </c>
      <c r="I13" s="15">
        <f t="shared" si="2"/>
        <v>16.666666666666664</v>
      </c>
    </row>
    <row r="14" spans="1:9" ht="15" hidden="1" customHeight="1" x14ac:dyDescent="0.15">
      <c r="A14" s="47"/>
      <c r="B14" s="25"/>
      <c r="C14" s="50" t="s">
        <v>12</v>
      </c>
      <c r="D14" s="28">
        <f t="shared" si="4"/>
        <v>3</v>
      </c>
      <c r="E14" s="15">
        <f t="shared" si="2"/>
        <v>0</v>
      </c>
      <c r="F14" s="15">
        <f t="shared" si="2"/>
        <v>0</v>
      </c>
      <c r="G14" s="15">
        <f t="shared" si="2"/>
        <v>0</v>
      </c>
      <c r="H14" s="15">
        <f t="shared" si="2"/>
        <v>66.666666666666657</v>
      </c>
      <c r="I14" s="15">
        <f t="shared" si="2"/>
        <v>33.333333333333329</v>
      </c>
    </row>
    <row r="15" spans="1:9" ht="15" customHeight="1" x14ac:dyDescent="0.15">
      <c r="A15" s="47"/>
      <c r="B15" s="26"/>
      <c r="C15" s="51" t="s">
        <v>99</v>
      </c>
      <c r="D15" s="29">
        <f t="shared" si="4"/>
        <v>32</v>
      </c>
      <c r="E15" s="9">
        <f t="shared" si="2"/>
        <v>65.625</v>
      </c>
      <c r="F15" s="9">
        <f t="shared" si="2"/>
        <v>12.5</v>
      </c>
      <c r="G15" s="9">
        <f t="shared" si="2"/>
        <v>9.375</v>
      </c>
      <c r="H15" s="9">
        <f t="shared" si="2"/>
        <v>0</v>
      </c>
      <c r="I15" s="9">
        <f t="shared" si="2"/>
        <v>12.5</v>
      </c>
    </row>
    <row r="16" spans="1:9" ht="15" customHeight="1" x14ac:dyDescent="0.15">
      <c r="A16" s="47"/>
      <c r="B16" s="14" t="s">
        <v>2</v>
      </c>
      <c r="C16" s="36" t="s">
        <v>90</v>
      </c>
      <c r="D16" s="28">
        <f t="shared" ref="D16:F16" si="5">D103</f>
        <v>847</v>
      </c>
      <c r="E16" s="28">
        <f t="shared" si="5"/>
        <v>418</v>
      </c>
      <c r="F16" s="28">
        <f t="shared" si="5"/>
        <v>217</v>
      </c>
      <c r="G16" s="28">
        <f t="shared" ref="G16:I16" si="6">G103</f>
        <v>74</v>
      </c>
      <c r="H16" s="28">
        <f t="shared" si="6"/>
        <v>66</v>
      </c>
      <c r="I16" s="28">
        <f t="shared" si="6"/>
        <v>72</v>
      </c>
    </row>
    <row r="17" spans="1:9" ht="15" customHeight="1" x14ac:dyDescent="0.15">
      <c r="A17" s="47"/>
      <c r="B17" s="14" t="s">
        <v>3</v>
      </c>
      <c r="C17" s="41"/>
      <c r="D17" s="38">
        <f>IF(SUM(E17:I17)&gt;100,"－",SUM(E17:I17))</f>
        <v>100</v>
      </c>
      <c r="E17" s="38">
        <f>E103/$D16*100</f>
        <v>49.350649350649348</v>
      </c>
      <c r="F17" s="38">
        <f>F103/$D16*100</f>
        <v>25.619834710743799</v>
      </c>
      <c r="G17" s="38">
        <f>G103/$D16*100</f>
        <v>8.7367178276269186</v>
      </c>
      <c r="H17" s="38">
        <f>H103/$D16*100</f>
        <v>7.7922077922077921</v>
      </c>
      <c r="I17" s="38">
        <f>I103/$D16*100</f>
        <v>8.5005903187721366</v>
      </c>
    </row>
    <row r="18" spans="1:9" ht="15" hidden="1" customHeight="1" x14ac:dyDescent="0.15">
      <c r="A18" s="47"/>
      <c r="B18" s="14" t="s">
        <v>4</v>
      </c>
      <c r="C18" s="50" t="s">
        <v>1</v>
      </c>
      <c r="D18" s="28">
        <f>D105</f>
        <v>28</v>
      </c>
      <c r="E18" s="15">
        <f t="shared" ref="E18:I27" si="7">IF($D18=0,0,E105/$D18*100)</f>
        <v>28.571428571428569</v>
      </c>
      <c r="F18" s="15">
        <f t="shared" si="7"/>
        <v>35.714285714285715</v>
      </c>
      <c r="G18" s="15">
        <f t="shared" si="7"/>
        <v>21.428571428571427</v>
      </c>
      <c r="H18" s="15">
        <f t="shared" si="7"/>
        <v>7.1428571428571423</v>
      </c>
      <c r="I18" s="15">
        <f t="shared" si="7"/>
        <v>7.1428571428571423</v>
      </c>
    </row>
    <row r="19" spans="1:9" ht="15" hidden="1" customHeight="1" x14ac:dyDescent="0.15">
      <c r="A19" s="47"/>
      <c r="B19" s="14"/>
      <c r="C19" s="50" t="s">
        <v>94</v>
      </c>
      <c r="D19" s="28">
        <f>D106</f>
        <v>52</v>
      </c>
      <c r="E19" s="15">
        <f t="shared" si="7"/>
        <v>26.923076923076923</v>
      </c>
      <c r="F19" s="15">
        <f t="shared" si="7"/>
        <v>32.692307692307693</v>
      </c>
      <c r="G19" s="15">
        <f t="shared" si="7"/>
        <v>11.538461538461538</v>
      </c>
      <c r="H19" s="15">
        <f t="shared" si="7"/>
        <v>17.307692307692307</v>
      </c>
      <c r="I19" s="15">
        <f t="shared" si="7"/>
        <v>11.538461538461538</v>
      </c>
    </row>
    <row r="20" spans="1:9" ht="15" customHeight="1" x14ac:dyDescent="0.15">
      <c r="A20" s="47"/>
      <c r="B20" s="14" t="s">
        <v>4</v>
      </c>
      <c r="C20" s="50" t="s">
        <v>94</v>
      </c>
      <c r="D20" s="28">
        <f>D107</f>
        <v>80</v>
      </c>
      <c r="E20" s="15">
        <f t="shared" si="7"/>
        <v>27.500000000000004</v>
      </c>
      <c r="F20" s="15">
        <f t="shared" si="7"/>
        <v>33.75</v>
      </c>
      <c r="G20" s="15">
        <f t="shared" si="7"/>
        <v>15</v>
      </c>
      <c r="H20" s="15">
        <f t="shared" si="7"/>
        <v>13.750000000000002</v>
      </c>
      <c r="I20" s="15">
        <f t="shared" si="7"/>
        <v>10</v>
      </c>
    </row>
    <row r="21" spans="1:9" ht="15" customHeight="1" x14ac:dyDescent="0.15">
      <c r="A21" s="47"/>
      <c r="B21" s="14"/>
      <c r="C21" s="50" t="s">
        <v>95</v>
      </c>
      <c r="D21" s="28">
        <f t="shared" ref="D21:D23" si="8">D108</f>
        <v>120</v>
      </c>
      <c r="E21" s="15">
        <f t="shared" si="7"/>
        <v>50</v>
      </c>
      <c r="F21" s="15">
        <f t="shared" si="7"/>
        <v>27.500000000000004</v>
      </c>
      <c r="G21" s="15">
        <f t="shared" si="7"/>
        <v>7.5</v>
      </c>
      <c r="H21" s="15">
        <f t="shared" si="7"/>
        <v>8.3333333333333321</v>
      </c>
      <c r="I21" s="15">
        <f t="shared" si="7"/>
        <v>6.666666666666667</v>
      </c>
    </row>
    <row r="22" spans="1:9" ht="15" customHeight="1" x14ac:dyDescent="0.15">
      <c r="A22" s="47"/>
      <c r="B22" s="14"/>
      <c r="C22" s="50" t="s">
        <v>96</v>
      </c>
      <c r="D22" s="28">
        <f t="shared" si="8"/>
        <v>237</v>
      </c>
      <c r="E22" s="15">
        <f t="shared" si="7"/>
        <v>48.945147679324897</v>
      </c>
      <c r="F22" s="15">
        <f t="shared" si="7"/>
        <v>27.004219409282697</v>
      </c>
      <c r="G22" s="15">
        <f t="shared" si="7"/>
        <v>8.8607594936708853</v>
      </c>
      <c r="H22" s="15">
        <f t="shared" si="7"/>
        <v>8.0168776371308024</v>
      </c>
      <c r="I22" s="15">
        <f t="shared" si="7"/>
        <v>7.1729957805907167</v>
      </c>
    </row>
    <row r="23" spans="1:9" ht="15" customHeight="1" x14ac:dyDescent="0.15">
      <c r="A23" s="47"/>
      <c r="B23" s="14"/>
      <c r="C23" s="50" t="s">
        <v>97</v>
      </c>
      <c r="D23" s="28">
        <f t="shared" si="8"/>
        <v>222</v>
      </c>
      <c r="E23" s="15">
        <f t="shared" si="7"/>
        <v>49.099099099099099</v>
      </c>
      <c r="F23" s="15">
        <f t="shared" si="7"/>
        <v>25.675675675675674</v>
      </c>
      <c r="G23" s="15">
        <f t="shared" si="7"/>
        <v>8.1081081081081088</v>
      </c>
      <c r="H23" s="15">
        <f t="shared" si="7"/>
        <v>8.1081081081081088</v>
      </c>
      <c r="I23" s="15">
        <f t="shared" si="7"/>
        <v>9.0090090090090094</v>
      </c>
    </row>
    <row r="24" spans="1:9" ht="15" customHeight="1" x14ac:dyDescent="0.15">
      <c r="A24" s="47"/>
      <c r="B24" s="14"/>
      <c r="C24" s="50" t="s">
        <v>151</v>
      </c>
      <c r="D24" s="28">
        <f>D111</f>
        <v>144</v>
      </c>
      <c r="E24" s="15">
        <f t="shared" si="7"/>
        <v>61.111111111111114</v>
      </c>
      <c r="F24" s="15">
        <f t="shared" si="7"/>
        <v>22.222222222222221</v>
      </c>
      <c r="G24" s="15">
        <f t="shared" si="7"/>
        <v>8.3333333333333321</v>
      </c>
      <c r="H24" s="15">
        <f t="shared" si="7"/>
        <v>3.4722222222222223</v>
      </c>
      <c r="I24" s="15">
        <f t="shared" si="7"/>
        <v>4.8611111111111116</v>
      </c>
    </row>
    <row r="25" spans="1:9" ht="15" hidden="1" customHeight="1" x14ac:dyDescent="0.15">
      <c r="A25" s="47"/>
      <c r="B25" s="14"/>
      <c r="C25" s="50" t="s">
        <v>98</v>
      </c>
      <c r="D25" s="28">
        <f>D112</f>
        <v>107</v>
      </c>
      <c r="E25" s="15">
        <f t="shared" si="7"/>
        <v>64.485981308411212</v>
      </c>
      <c r="F25" s="15">
        <f t="shared" si="7"/>
        <v>20.5607476635514</v>
      </c>
      <c r="G25" s="15">
        <f t="shared" si="7"/>
        <v>6.5420560747663545</v>
      </c>
      <c r="H25" s="15">
        <f t="shared" si="7"/>
        <v>2.8037383177570092</v>
      </c>
      <c r="I25" s="15">
        <f t="shared" si="7"/>
        <v>5.6074766355140184</v>
      </c>
    </row>
    <row r="26" spans="1:9" ht="15" hidden="1" customHeight="1" x14ac:dyDescent="0.15">
      <c r="A26" s="47"/>
      <c r="B26" s="14"/>
      <c r="C26" s="50" t="s">
        <v>12</v>
      </c>
      <c r="D26" s="28">
        <f>D113</f>
        <v>37</v>
      </c>
      <c r="E26" s="15">
        <f t="shared" si="7"/>
        <v>51.351351351351347</v>
      </c>
      <c r="F26" s="15">
        <f t="shared" si="7"/>
        <v>27.027027027027028</v>
      </c>
      <c r="G26" s="15">
        <f t="shared" si="7"/>
        <v>13.513513513513514</v>
      </c>
      <c r="H26" s="15">
        <f t="shared" si="7"/>
        <v>5.4054054054054053</v>
      </c>
      <c r="I26" s="15">
        <f t="shared" si="7"/>
        <v>2.7027027027027026</v>
      </c>
    </row>
    <row r="27" spans="1:9" ht="15" customHeight="1" x14ac:dyDescent="0.15">
      <c r="A27" s="47"/>
      <c r="B27" s="14"/>
      <c r="C27" s="51" t="s">
        <v>99</v>
      </c>
      <c r="D27" s="29">
        <f>D114</f>
        <v>44</v>
      </c>
      <c r="E27" s="9">
        <f t="shared" si="7"/>
        <v>52.272727272727273</v>
      </c>
      <c r="F27" s="9">
        <f t="shared" si="7"/>
        <v>9.0909090909090917</v>
      </c>
      <c r="G27" s="9">
        <f t="shared" si="7"/>
        <v>4.5454545454545459</v>
      </c>
      <c r="H27" s="9">
        <f t="shared" si="7"/>
        <v>6.8181818181818175</v>
      </c>
      <c r="I27" s="9">
        <f t="shared" si="7"/>
        <v>27.27272727272727</v>
      </c>
    </row>
    <row r="28" spans="1:9" ht="15" customHeight="1" x14ac:dyDescent="0.15">
      <c r="A28" s="47"/>
      <c r="B28" s="281" t="s">
        <v>5</v>
      </c>
      <c r="C28" s="36" t="s">
        <v>90</v>
      </c>
      <c r="D28" s="28">
        <f t="shared" ref="D28:F28" si="9">D115</f>
        <v>994</v>
      </c>
      <c r="E28" s="28">
        <f t="shared" si="9"/>
        <v>393</v>
      </c>
      <c r="F28" s="28">
        <f t="shared" si="9"/>
        <v>247</v>
      </c>
      <c r="G28" s="28">
        <f t="shared" ref="G28:I28" si="10">G115</f>
        <v>68</v>
      </c>
      <c r="H28" s="28">
        <f t="shared" si="10"/>
        <v>185</v>
      </c>
      <c r="I28" s="28">
        <f t="shared" si="10"/>
        <v>101</v>
      </c>
    </row>
    <row r="29" spans="1:9" ht="15" customHeight="1" x14ac:dyDescent="0.15">
      <c r="A29" s="47"/>
      <c r="B29" s="282"/>
      <c r="C29" s="41"/>
      <c r="D29" s="38">
        <f>IF(SUM(E29:I29)&gt;100,"－",SUM(E29:I29))</f>
        <v>100</v>
      </c>
      <c r="E29" s="38">
        <f>E115/$D28*100</f>
        <v>39.537223340040242</v>
      </c>
      <c r="F29" s="38">
        <f>F115/$D28*100</f>
        <v>24.849094567404425</v>
      </c>
      <c r="G29" s="38">
        <f>G115/$D28*100</f>
        <v>6.8410462776659964</v>
      </c>
      <c r="H29" s="38">
        <f>H115/$D28*100</f>
        <v>18.611670020120723</v>
      </c>
      <c r="I29" s="38">
        <f>I115/$D28*100</f>
        <v>10.160965794768611</v>
      </c>
    </row>
    <row r="30" spans="1:9" ht="15" hidden="1" customHeight="1" x14ac:dyDescent="0.15">
      <c r="A30" s="47"/>
      <c r="B30" s="282"/>
      <c r="C30" s="50" t="s">
        <v>1</v>
      </c>
      <c r="D30" s="28">
        <f>D117</f>
        <v>76</v>
      </c>
      <c r="E30" s="15">
        <f t="shared" ref="E30:I39" si="11">IF($D30=0,0,E117/$D30*100)</f>
        <v>40.789473684210527</v>
      </c>
      <c r="F30" s="15">
        <f t="shared" si="11"/>
        <v>23.684210526315788</v>
      </c>
      <c r="G30" s="15">
        <f t="shared" si="11"/>
        <v>2.6315789473684208</v>
      </c>
      <c r="H30" s="15">
        <f t="shared" si="11"/>
        <v>23.684210526315788</v>
      </c>
      <c r="I30" s="15">
        <f t="shared" si="11"/>
        <v>9.2105263157894726</v>
      </c>
    </row>
    <row r="31" spans="1:9" ht="15" hidden="1" customHeight="1" x14ac:dyDescent="0.15">
      <c r="A31" s="47"/>
      <c r="B31" s="282"/>
      <c r="C31" s="50" t="s">
        <v>94</v>
      </c>
      <c r="D31" s="28">
        <f t="shared" ref="D31" si="12">D118</f>
        <v>241</v>
      </c>
      <c r="E31" s="15">
        <f t="shared" si="11"/>
        <v>34.024896265560166</v>
      </c>
      <c r="F31" s="15">
        <f t="shared" si="11"/>
        <v>26.970954356846473</v>
      </c>
      <c r="G31" s="15">
        <f t="shared" si="11"/>
        <v>6.2240663900414939</v>
      </c>
      <c r="H31" s="15">
        <f t="shared" si="11"/>
        <v>20.74688796680498</v>
      </c>
      <c r="I31" s="15">
        <f t="shared" si="11"/>
        <v>12.033195020746888</v>
      </c>
    </row>
    <row r="32" spans="1:9" ht="15" customHeight="1" x14ac:dyDescent="0.15">
      <c r="A32" s="47"/>
      <c r="B32" s="282"/>
      <c r="C32" s="50" t="s">
        <v>94</v>
      </c>
      <c r="D32" s="28">
        <f t="shared" ref="D32:D39" si="13">D119</f>
        <v>317</v>
      </c>
      <c r="E32" s="15">
        <f t="shared" si="11"/>
        <v>35.646687697160885</v>
      </c>
      <c r="F32" s="15">
        <f t="shared" si="11"/>
        <v>26.18296529968454</v>
      </c>
      <c r="G32" s="15">
        <f t="shared" si="11"/>
        <v>5.3627760252365935</v>
      </c>
      <c r="H32" s="15">
        <f t="shared" si="11"/>
        <v>21.451104100946374</v>
      </c>
      <c r="I32" s="15">
        <f t="shared" si="11"/>
        <v>11.356466876971609</v>
      </c>
    </row>
    <row r="33" spans="1:9" ht="15" customHeight="1" x14ac:dyDescent="0.15">
      <c r="A33" s="47"/>
      <c r="B33" s="282"/>
      <c r="C33" s="50" t="s">
        <v>95</v>
      </c>
      <c r="D33" s="28">
        <f t="shared" si="13"/>
        <v>256</v>
      </c>
      <c r="E33" s="15">
        <f t="shared" si="11"/>
        <v>40.234375</v>
      </c>
      <c r="F33" s="15">
        <f t="shared" si="11"/>
        <v>21.484375</v>
      </c>
      <c r="G33" s="15">
        <f t="shared" si="11"/>
        <v>7.8125</v>
      </c>
      <c r="H33" s="15">
        <f t="shared" si="11"/>
        <v>21.875</v>
      </c>
      <c r="I33" s="15">
        <f t="shared" si="11"/>
        <v>8.59375</v>
      </c>
    </row>
    <row r="34" spans="1:9" ht="15" customHeight="1" x14ac:dyDescent="0.15">
      <c r="A34" s="47"/>
      <c r="B34" s="33"/>
      <c r="C34" s="50" t="s">
        <v>96</v>
      </c>
      <c r="D34" s="28">
        <f t="shared" si="13"/>
        <v>212</v>
      </c>
      <c r="E34" s="15">
        <f t="shared" si="11"/>
        <v>44.339622641509436</v>
      </c>
      <c r="F34" s="15">
        <f t="shared" si="11"/>
        <v>28.773584905660378</v>
      </c>
      <c r="G34" s="15">
        <f t="shared" si="11"/>
        <v>7.5471698113207548</v>
      </c>
      <c r="H34" s="15">
        <f t="shared" si="11"/>
        <v>13.679245283018867</v>
      </c>
      <c r="I34" s="15">
        <f t="shared" si="11"/>
        <v>5.6603773584905666</v>
      </c>
    </row>
    <row r="35" spans="1:9" ht="15" customHeight="1" x14ac:dyDescent="0.15">
      <c r="A35" s="47"/>
      <c r="B35" s="33"/>
      <c r="C35" s="50" t="s">
        <v>97</v>
      </c>
      <c r="D35" s="28">
        <f t="shared" si="13"/>
        <v>117</v>
      </c>
      <c r="E35" s="15">
        <f t="shared" si="11"/>
        <v>41.025641025641022</v>
      </c>
      <c r="F35" s="15">
        <f t="shared" si="11"/>
        <v>26.495726495726498</v>
      </c>
      <c r="G35" s="15">
        <f t="shared" si="11"/>
        <v>6.8376068376068382</v>
      </c>
      <c r="H35" s="15">
        <f t="shared" si="11"/>
        <v>15.384615384615385</v>
      </c>
      <c r="I35" s="15">
        <f t="shared" si="11"/>
        <v>10.256410256410255</v>
      </c>
    </row>
    <row r="36" spans="1:9" ht="15" customHeight="1" x14ac:dyDescent="0.15">
      <c r="A36" s="47"/>
      <c r="B36" s="102"/>
      <c r="C36" s="50" t="s">
        <v>151</v>
      </c>
      <c r="D36" s="28">
        <f t="shared" si="13"/>
        <v>46</v>
      </c>
      <c r="E36" s="15">
        <f t="shared" si="11"/>
        <v>52.173913043478258</v>
      </c>
      <c r="F36" s="15">
        <f t="shared" si="11"/>
        <v>15.217391304347828</v>
      </c>
      <c r="G36" s="15">
        <f t="shared" si="11"/>
        <v>4.3478260869565215</v>
      </c>
      <c r="H36" s="15">
        <f t="shared" si="11"/>
        <v>19.565217391304348</v>
      </c>
      <c r="I36" s="15">
        <f t="shared" si="11"/>
        <v>8.695652173913043</v>
      </c>
    </row>
    <row r="37" spans="1:9" ht="15" hidden="1" customHeight="1" x14ac:dyDescent="0.15">
      <c r="A37" s="47"/>
      <c r="B37" s="33"/>
      <c r="C37" s="50" t="s">
        <v>98</v>
      </c>
      <c r="D37" s="28">
        <f t="shared" si="13"/>
        <v>42</v>
      </c>
      <c r="E37" s="15">
        <f t="shared" si="11"/>
        <v>50</v>
      </c>
      <c r="F37" s="15">
        <f t="shared" si="11"/>
        <v>14.285714285714285</v>
      </c>
      <c r="G37" s="15">
        <f t="shared" si="11"/>
        <v>4.7619047619047619</v>
      </c>
      <c r="H37" s="15">
        <f t="shared" si="11"/>
        <v>21.428571428571427</v>
      </c>
      <c r="I37" s="15">
        <f t="shared" si="11"/>
        <v>9.5238095238095237</v>
      </c>
    </row>
    <row r="38" spans="1:9" ht="15" hidden="1" customHeight="1" x14ac:dyDescent="0.15">
      <c r="A38" s="47"/>
      <c r="B38" s="33"/>
      <c r="C38" s="50" t="s">
        <v>12</v>
      </c>
      <c r="D38" s="28">
        <f t="shared" si="13"/>
        <v>4</v>
      </c>
      <c r="E38" s="15">
        <f t="shared" si="11"/>
        <v>75</v>
      </c>
      <c r="F38" s="15">
        <f t="shared" si="11"/>
        <v>25</v>
      </c>
      <c r="G38" s="15">
        <f t="shared" si="11"/>
        <v>0</v>
      </c>
      <c r="H38" s="15">
        <f t="shared" si="11"/>
        <v>0</v>
      </c>
      <c r="I38" s="15">
        <f t="shared" si="11"/>
        <v>0</v>
      </c>
    </row>
    <row r="39" spans="1:9" ht="15" customHeight="1" x14ac:dyDescent="0.15">
      <c r="A39" s="58"/>
      <c r="B39" s="45"/>
      <c r="C39" s="51" t="s">
        <v>99</v>
      </c>
      <c r="D39" s="29">
        <f t="shared" si="13"/>
        <v>46</v>
      </c>
      <c r="E39" s="9">
        <f t="shared" si="11"/>
        <v>23.913043478260871</v>
      </c>
      <c r="F39" s="9">
        <f t="shared" si="11"/>
        <v>21.739130434782609</v>
      </c>
      <c r="G39" s="9">
        <f t="shared" si="11"/>
        <v>10.869565217391305</v>
      </c>
      <c r="H39" s="9">
        <f t="shared" si="11"/>
        <v>10.869565217391305</v>
      </c>
      <c r="I39" s="9">
        <f t="shared" si="11"/>
        <v>32.608695652173914</v>
      </c>
    </row>
    <row r="40" spans="1:9" ht="15" customHeight="1" x14ac:dyDescent="0.15">
      <c r="A40" s="35" t="s">
        <v>123</v>
      </c>
      <c r="B40" s="24" t="s">
        <v>7</v>
      </c>
      <c r="C40" s="36" t="s">
        <v>90</v>
      </c>
      <c r="D40" s="8">
        <f t="shared" ref="D40:I40" si="14">D127</f>
        <v>1238</v>
      </c>
      <c r="E40" s="8">
        <f t="shared" si="14"/>
        <v>928</v>
      </c>
      <c r="F40" s="8">
        <f t="shared" si="14"/>
        <v>154</v>
      </c>
      <c r="G40" s="8">
        <f t="shared" si="14"/>
        <v>52</v>
      </c>
      <c r="H40" s="8">
        <f t="shared" si="14"/>
        <v>50</v>
      </c>
      <c r="I40" s="8">
        <f t="shared" si="14"/>
        <v>54</v>
      </c>
    </row>
    <row r="41" spans="1:9" ht="15" customHeight="1" x14ac:dyDescent="0.15">
      <c r="A41" s="47" t="s">
        <v>124</v>
      </c>
      <c r="B41" s="25" t="s">
        <v>8</v>
      </c>
      <c r="C41" s="41"/>
      <c r="D41" s="39">
        <f>IF(SUM(E41:I41)&gt;100,"－",SUM(E41:I41))</f>
        <v>99.999999999999986</v>
      </c>
      <c r="E41" s="38">
        <f>E127/$D40*100</f>
        <v>74.959612277867521</v>
      </c>
      <c r="F41" s="38">
        <f>F127/$D40*100</f>
        <v>12.439418416801292</v>
      </c>
      <c r="G41" s="38">
        <f>G127/$D40*100</f>
        <v>4.2003231017770597</v>
      </c>
      <c r="H41" s="38">
        <f>H127/$D40*100</f>
        <v>4.0387722132471726</v>
      </c>
      <c r="I41" s="38">
        <f>I127/$D40*100</f>
        <v>4.3618739903069468</v>
      </c>
    </row>
    <row r="42" spans="1:9" ht="15" customHeight="1" x14ac:dyDescent="0.15">
      <c r="A42" s="47" t="s">
        <v>135</v>
      </c>
      <c r="B42" s="25" t="s">
        <v>9</v>
      </c>
      <c r="C42" s="50" t="s">
        <v>126</v>
      </c>
      <c r="D42" s="28">
        <f>D129</f>
        <v>81</v>
      </c>
      <c r="E42" s="15">
        <f>IF($D42=0,0,E129/$D42*100)</f>
        <v>70.370370370370367</v>
      </c>
      <c r="F42" s="15">
        <f>IF($D42=0,0,F129/$D42*100)</f>
        <v>12.345679012345679</v>
      </c>
      <c r="G42" s="15">
        <f>IF($D42=0,0,G129/$D42*100)</f>
        <v>6.1728395061728394</v>
      </c>
      <c r="H42" s="15">
        <f>IF($D42=0,0,H129/$D42*100)</f>
        <v>6.1728395061728394</v>
      </c>
      <c r="I42" s="15">
        <f>IF($D42=0,0,I129/$D42*100)</f>
        <v>4.9382716049382713</v>
      </c>
    </row>
    <row r="43" spans="1:9" ht="15" customHeight="1" x14ac:dyDescent="0.15">
      <c r="A43" s="47"/>
      <c r="B43" s="25" t="s">
        <v>10</v>
      </c>
      <c r="C43" s="50" t="s">
        <v>127</v>
      </c>
      <c r="D43" s="28">
        <f t="shared" ref="D43:D47" si="15">D130</f>
        <v>302</v>
      </c>
      <c r="E43" s="15">
        <f t="shared" ref="E43:I43" si="16">IF($D43=0,0,E130/$D43*100)</f>
        <v>73.509933774834437</v>
      </c>
      <c r="F43" s="15">
        <f t="shared" si="16"/>
        <v>15.894039735099339</v>
      </c>
      <c r="G43" s="15">
        <f t="shared" si="16"/>
        <v>3.6423841059602649</v>
      </c>
      <c r="H43" s="15">
        <f t="shared" si="16"/>
        <v>4.3046357615894042</v>
      </c>
      <c r="I43" s="15">
        <f t="shared" si="16"/>
        <v>2.6490066225165565</v>
      </c>
    </row>
    <row r="44" spans="1:9" ht="15" customHeight="1" x14ac:dyDescent="0.15">
      <c r="A44" s="47"/>
      <c r="B44" s="25"/>
      <c r="C44" s="50" t="s">
        <v>128</v>
      </c>
      <c r="D44" s="28">
        <f t="shared" si="15"/>
        <v>266</v>
      </c>
      <c r="E44" s="15">
        <f t="shared" ref="E44:I44" si="17">IF($D44=0,0,E131/$D44*100)</f>
        <v>81.578947368421055</v>
      </c>
      <c r="F44" s="15">
        <f t="shared" si="17"/>
        <v>9.0225563909774422</v>
      </c>
      <c r="G44" s="15">
        <f t="shared" si="17"/>
        <v>3.3834586466165413</v>
      </c>
      <c r="H44" s="15">
        <f t="shared" si="17"/>
        <v>3.007518796992481</v>
      </c>
      <c r="I44" s="15">
        <f t="shared" si="17"/>
        <v>3.007518796992481</v>
      </c>
    </row>
    <row r="45" spans="1:9" ht="15" customHeight="1" x14ac:dyDescent="0.15">
      <c r="A45" s="47"/>
      <c r="B45" s="25"/>
      <c r="C45" s="50" t="s">
        <v>129</v>
      </c>
      <c r="D45" s="28">
        <f t="shared" si="15"/>
        <v>170</v>
      </c>
      <c r="E45" s="15">
        <f t="shared" ref="E45:I45" si="18">IF($D45=0,0,E132/$D45*100)</f>
        <v>75.882352941176464</v>
      </c>
      <c r="F45" s="15">
        <f t="shared" si="18"/>
        <v>12.352941176470589</v>
      </c>
      <c r="G45" s="15">
        <f t="shared" si="18"/>
        <v>2.9411764705882351</v>
      </c>
      <c r="H45" s="15">
        <f t="shared" si="18"/>
        <v>4.7058823529411766</v>
      </c>
      <c r="I45" s="15">
        <f t="shared" si="18"/>
        <v>4.117647058823529</v>
      </c>
    </row>
    <row r="46" spans="1:9" ht="15" customHeight="1" x14ac:dyDescent="0.15">
      <c r="A46" s="47"/>
      <c r="B46" s="25"/>
      <c r="C46" s="50" t="s">
        <v>104</v>
      </c>
      <c r="D46" s="28">
        <f t="shared" si="15"/>
        <v>178</v>
      </c>
      <c r="E46" s="15">
        <f t="shared" ref="E46:I46" si="19">IF($D46=0,0,E133/$D46*100)</f>
        <v>83.146067415730343</v>
      </c>
      <c r="F46" s="15">
        <f t="shared" si="19"/>
        <v>8.9887640449438209</v>
      </c>
      <c r="G46" s="15">
        <f t="shared" si="19"/>
        <v>2.8089887640449436</v>
      </c>
      <c r="H46" s="15">
        <f t="shared" si="19"/>
        <v>2.2471910112359552</v>
      </c>
      <c r="I46" s="15">
        <f t="shared" si="19"/>
        <v>2.8089887640449436</v>
      </c>
    </row>
    <row r="47" spans="1:9" ht="15" customHeight="1" x14ac:dyDescent="0.15">
      <c r="A47" s="47"/>
      <c r="B47" s="26"/>
      <c r="C47" s="51" t="s">
        <v>99</v>
      </c>
      <c r="D47" s="29">
        <f t="shared" si="15"/>
        <v>241</v>
      </c>
      <c r="E47" s="9">
        <f t="shared" ref="E47:I47" si="20">IF($D47=0,0,E134/$D47*100)</f>
        <v>64.315352697095435</v>
      </c>
      <c r="F47" s="9">
        <f t="shared" si="20"/>
        <v>14.522821576763487</v>
      </c>
      <c r="G47" s="9">
        <f t="shared" si="20"/>
        <v>7.0539419087136928</v>
      </c>
      <c r="H47" s="9">
        <f t="shared" si="20"/>
        <v>4.9792531120331951</v>
      </c>
      <c r="I47" s="9">
        <f t="shared" si="20"/>
        <v>9.1286307053941904</v>
      </c>
    </row>
    <row r="48" spans="1:9" ht="15" customHeight="1" x14ac:dyDescent="0.15">
      <c r="A48" s="47"/>
      <c r="B48" s="14" t="s">
        <v>2</v>
      </c>
      <c r="C48" s="36" t="s">
        <v>90</v>
      </c>
      <c r="D48" s="28">
        <f t="shared" ref="D48:I48" si="21">D135</f>
        <v>847</v>
      </c>
      <c r="E48" s="28">
        <f t="shared" si="21"/>
        <v>418</v>
      </c>
      <c r="F48" s="28">
        <f t="shared" si="21"/>
        <v>217</v>
      </c>
      <c r="G48" s="28">
        <f t="shared" si="21"/>
        <v>74</v>
      </c>
      <c r="H48" s="28">
        <f t="shared" si="21"/>
        <v>66</v>
      </c>
      <c r="I48" s="28">
        <f t="shared" si="21"/>
        <v>72</v>
      </c>
    </row>
    <row r="49" spans="1:9" ht="15" customHeight="1" x14ac:dyDescent="0.15">
      <c r="A49" s="47"/>
      <c r="B49" s="14" t="s">
        <v>3</v>
      </c>
      <c r="C49" s="41"/>
      <c r="D49" s="38">
        <f>IF(SUM(E49:I49)&gt;100,"－",SUM(E49:I49))</f>
        <v>100</v>
      </c>
      <c r="E49" s="38">
        <f>E135/$D48*100</f>
        <v>49.350649350649348</v>
      </c>
      <c r="F49" s="38">
        <f>F135/$D48*100</f>
        <v>25.619834710743799</v>
      </c>
      <c r="G49" s="38">
        <f>G135/$D48*100</f>
        <v>8.7367178276269186</v>
      </c>
      <c r="H49" s="38">
        <f>H135/$D48*100</f>
        <v>7.7922077922077921</v>
      </c>
      <c r="I49" s="38">
        <f>I135/$D48*100</f>
        <v>8.5005903187721366</v>
      </c>
    </row>
    <row r="50" spans="1:9" ht="15" customHeight="1" x14ac:dyDescent="0.15">
      <c r="A50" s="47"/>
      <c r="B50" s="14" t="s">
        <v>4</v>
      </c>
      <c r="C50" s="50" t="s">
        <v>126</v>
      </c>
      <c r="D50" s="28">
        <f>D137</f>
        <v>207</v>
      </c>
      <c r="E50" s="15">
        <f>IF($D50=0,0,E137/$D50*100)</f>
        <v>40.579710144927539</v>
      </c>
      <c r="F50" s="15">
        <f>IF($D50=0,0,F137/$D50*100)</f>
        <v>33.333333333333329</v>
      </c>
      <c r="G50" s="15">
        <f>IF($D50=0,0,G137/$D50*100)</f>
        <v>10.628019323671497</v>
      </c>
      <c r="H50" s="15">
        <f>IF($D50=0,0,H137/$D50*100)</f>
        <v>10.144927536231885</v>
      </c>
      <c r="I50" s="15">
        <f>IF($D50=0,0,I137/$D50*100)</f>
        <v>5.3140096618357484</v>
      </c>
    </row>
    <row r="51" spans="1:9" ht="15" customHeight="1" x14ac:dyDescent="0.15">
      <c r="A51" s="47"/>
      <c r="B51" s="14"/>
      <c r="C51" s="50" t="s">
        <v>127</v>
      </c>
      <c r="D51" s="28">
        <f t="shared" ref="D51:D55" si="22">D138</f>
        <v>262</v>
      </c>
      <c r="E51" s="15">
        <f t="shared" ref="E51:I51" si="23">IF($D51=0,0,E138/$D51*100)</f>
        <v>48.473282442748086</v>
      </c>
      <c r="F51" s="15">
        <f t="shared" si="23"/>
        <v>25.954198473282442</v>
      </c>
      <c r="G51" s="15">
        <f t="shared" si="23"/>
        <v>7.2519083969465647</v>
      </c>
      <c r="H51" s="15">
        <f t="shared" si="23"/>
        <v>9.9236641221374047</v>
      </c>
      <c r="I51" s="15">
        <f t="shared" si="23"/>
        <v>8.3969465648854964</v>
      </c>
    </row>
    <row r="52" spans="1:9" ht="15" customHeight="1" x14ac:dyDescent="0.15">
      <c r="A52" s="47"/>
      <c r="B52" s="14"/>
      <c r="C52" s="50" t="s">
        <v>128</v>
      </c>
      <c r="D52" s="28">
        <f t="shared" si="22"/>
        <v>68</v>
      </c>
      <c r="E52" s="15">
        <f t="shared" ref="E52:I52" si="24">IF($D52=0,0,E139/$D52*100)</f>
        <v>48.529411764705884</v>
      </c>
      <c r="F52" s="15">
        <f t="shared" si="24"/>
        <v>27.941176470588236</v>
      </c>
      <c r="G52" s="15">
        <f t="shared" si="24"/>
        <v>13.23529411764706</v>
      </c>
      <c r="H52" s="15">
        <f t="shared" si="24"/>
        <v>5.8823529411764701</v>
      </c>
      <c r="I52" s="15">
        <f t="shared" si="24"/>
        <v>4.4117647058823533</v>
      </c>
    </row>
    <row r="53" spans="1:9" ht="15" customHeight="1" x14ac:dyDescent="0.15">
      <c r="A53" s="47"/>
      <c r="B53" s="14"/>
      <c r="C53" s="50" t="s">
        <v>129</v>
      </c>
      <c r="D53" s="28">
        <f t="shared" si="22"/>
        <v>44</v>
      </c>
      <c r="E53" s="15">
        <f t="shared" ref="E53:I53" si="25">IF($D53=0,0,E140/$D53*100)</f>
        <v>63.636363636363633</v>
      </c>
      <c r="F53" s="15">
        <f t="shared" si="25"/>
        <v>18.181818181818183</v>
      </c>
      <c r="G53" s="15">
        <f t="shared" si="25"/>
        <v>2.2727272727272729</v>
      </c>
      <c r="H53" s="15">
        <f t="shared" si="25"/>
        <v>9.0909090909090917</v>
      </c>
      <c r="I53" s="15">
        <f t="shared" si="25"/>
        <v>6.8181818181818175</v>
      </c>
    </row>
    <row r="54" spans="1:9" ht="15" customHeight="1" x14ac:dyDescent="0.15">
      <c r="A54" s="47"/>
      <c r="B54" s="14"/>
      <c r="C54" s="50" t="s">
        <v>104</v>
      </c>
      <c r="D54" s="28">
        <f t="shared" si="22"/>
        <v>47</v>
      </c>
      <c r="E54" s="15">
        <f t="shared" ref="E54:I54" si="26">IF($D54=0,0,E141/$D54*100)</f>
        <v>78.723404255319153</v>
      </c>
      <c r="F54" s="15">
        <f t="shared" si="26"/>
        <v>10.638297872340425</v>
      </c>
      <c r="G54" s="15">
        <f t="shared" si="26"/>
        <v>2.1276595744680851</v>
      </c>
      <c r="H54" s="15">
        <f t="shared" si="26"/>
        <v>4.2553191489361701</v>
      </c>
      <c r="I54" s="15">
        <f t="shared" si="26"/>
        <v>4.2553191489361701</v>
      </c>
    </row>
    <row r="55" spans="1:9" ht="15" customHeight="1" x14ac:dyDescent="0.15">
      <c r="A55" s="47"/>
      <c r="B55" s="14"/>
      <c r="C55" s="51" t="s">
        <v>99</v>
      </c>
      <c r="D55" s="29">
        <f t="shared" si="22"/>
        <v>219</v>
      </c>
      <c r="E55" s="9">
        <f t="shared" ref="E55:I55" si="27">IF($D55=0,0,E142/$D55*100)</f>
        <v>49.771689497716892</v>
      </c>
      <c r="F55" s="9">
        <f t="shared" si="27"/>
        <v>21.917808219178081</v>
      </c>
      <c r="G55" s="9">
        <f t="shared" si="27"/>
        <v>10.045662100456621</v>
      </c>
      <c r="H55" s="9">
        <f t="shared" si="27"/>
        <v>4.10958904109589</v>
      </c>
      <c r="I55" s="9">
        <f t="shared" si="27"/>
        <v>14.15525114155251</v>
      </c>
    </row>
    <row r="56" spans="1:9" ht="15" customHeight="1" x14ac:dyDescent="0.15">
      <c r="A56" s="47"/>
      <c r="B56" s="281" t="s">
        <v>5</v>
      </c>
      <c r="C56" s="36" t="s">
        <v>90</v>
      </c>
      <c r="D56" s="28">
        <f t="shared" ref="D56:I56" si="28">D143</f>
        <v>994</v>
      </c>
      <c r="E56" s="28">
        <f t="shared" si="28"/>
        <v>393</v>
      </c>
      <c r="F56" s="28">
        <f t="shared" si="28"/>
        <v>247</v>
      </c>
      <c r="G56" s="28">
        <f t="shared" si="28"/>
        <v>68</v>
      </c>
      <c r="H56" s="28">
        <f t="shared" si="28"/>
        <v>185</v>
      </c>
      <c r="I56" s="28">
        <f t="shared" si="28"/>
        <v>101</v>
      </c>
    </row>
    <row r="57" spans="1:9" ht="15" customHeight="1" x14ac:dyDescent="0.15">
      <c r="A57" s="47"/>
      <c r="B57" s="282"/>
      <c r="C57" s="41"/>
      <c r="D57" s="38">
        <f>IF(SUM(E57:I57)&gt;100,"－",SUM(E57:I57))</f>
        <v>100</v>
      </c>
      <c r="E57" s="38">
        <f>E143/$D56*100</f>
        <v>39.537223340040242</v>
      </c>
      <c r="F57" s="38">
        <f>F143/$D56*100</f>
        <v>24.849094567404425</v>
      </c>
      <c r="G57" s="38">
        <f>G143/$D56*100</f>
        <v>6.8410462776659964</v>
      </c>
      <c r="H57" s="38">
        <f>H143/$D56*100</f>
        <v>18.611670020120723</v>
      </c>
      <c r="I57" s="38">
        <f>I143/$D56*100</f>
        <v>10.160965794768611</v>
      </c>
    </row>
    <row r="58" spans="1:9" ht="15" customHeight="1" x14ac:dyDescent="0.15">
      <c r="A58" s="47"/>
      <c r="B58" s="282"/>
      <c r="C58" s="50" t="s">
        <v>126</v>
      </c>
      <c r="D58" s="28">
        <f>D145</f>
        <v>299</v>
      </c>
      <c r="E58" s="15">
        <f>IF($D58=0,0,E145/$D58*100)</f>
        <v>31.438127090301005</v>
      </c>
      <c r="F58" s="15">
        <f>IF($D58=0,0,F145/$D58*100)</f>
        <v>29.76588628762542</v>
      </c>
      <c r="G58" s="15">
        <f>IF($D58=0,0,G145/$D58*100)</f>
        <v>5.3511705685618729</v>
      </c>
      <c r="H58" s="15">
        <f>IF($D58=0,0,H145/$D58*100)</f>
        <v>24.08026755852843</v>
      </c>
      <c r="I58" s="15">
        <f>IF($D58=0,0,I145/$D58*100)</f>
        <v>9.3645484949832767</v>
      </c>
    </row>
    <row r="59" spans="1:9" ht="15" customHeight="1" x14ac:dyDescent="0.15">
      <c r="A59" s="47"/>
      <c r="B59" s="282"/>
      <c r="C59" s="50" t="s">
        <v>127</v>
      </c>
      <c r="D59" s="28">
        <f t="shared" ref="D59:D63" si="29">D146</f>
        <v>315</v>
      </c>
      <c r="E59" s="15">
        <f t="shared" ref="E59:I59" si="30">IF($D59=0,0,E146/$D59*100)</f>
        <v>40.317460317460316</v>
      </c>
      <c r="F59" s="15">
        <f t="shared" si="30"/>
        <v>26.666666666666668</v>
      </c>
      <c r="G59" s="15">
        <f t="shared" si="30"/>
        <v>6.3492063492063489</v>
      </c>
      <c r="H59" s="15">
        <f t="shared" si="30"/>
        <v>18.412698412698415</v>
      </c>
      <c r="I59" s="15">
        <f t="shared" si="30"/>
        <v>8.2539682539682531</v>
      </c>
    </row>
    <row r="60" spans="1:9" ht="15" customHeight="1" x14ac:dyDescent="0.15">
      <c r="A60" s="47"/>
      <c r="B60" s="282"/>
      <c r="C60" s="50" t="s">
        <v>128</v>
      </c>
      <c r="D60" s="28">
        <f t="shared" si="29"/>
        <v>115</v>
      </c>
      <c r="E60" s="15">
        <f t="shared" ref="E60:I60" si="31">IF($D60=0,0,E147/$D60*100)</f>
        <v>57.391304347826086</v>
      </c>
      <c r="F60" s="15">
        <f t="shared" si="31"/>
        <v>21.739130434782609</v>
      </c>
      <c r="G60" s="15">
        <f t="shared" si="31"/>
        <v>6.9565217391304346</v>
      </c>
      <c r="H60" s="15">
        <f t="shared" si="31"/>
        <v>13.913043478260869</v>
      </c>
      <c r="I60" s="15">
        <f t="shared" si="31"/>
        <v>0</v>
      </c>
    </row>
    <row r="61" spans="1:9" ht="15" customHeight="1" x14ac:dyDescent="0.15">
      <c r="A61" s="47"/>
      <c r="B61" s="74"/>
      <c r="C61" s="50" t="s">
        <v>129</v>
      </c>
      <c r="D61" s="28">
        <f t="shared" si="29"/>
        <v>30</v>
      </c>
      <c r="E61" s="15">
        <f t="shared" ref="E61:I61" si="32">IF($D61=0,0,E148/$D61*100)</f>
        <v>66.666666666666657</v>
      </c>
      <c r="F61" s="15">
        <f t="shared" si="32"/>
        <v>16.666666666666664</v>
      </c>
      <c r="G61" s="15">
        <f t="shared" si="32"/>
        <v>10</v>
      </c>
      <c r="H61" s="15">
        <f t="shared" si="32"/>
        <v>3.3333333333333335</v>
      </c>
      <c r="I61" s="15">
        <f t="shared" si="32"/>
        <v>3.3333333333333335</v>
      </c>
    </row>
    <row r="62" spans="1:9" ht="15" customHeight="1" x14ac:dyDescent="0.15">
      <c r="A62" s="47"/>
      <c r="B62" s="74"/>
      <c r="C62" s="50" t="s">
        <v>104</v>
      </c>
      <c r="D62" s="28">
        <f t="shared" si="29"/>
        <v>40</v>
      </c>
      <c r="E62" s="15">
        <f t="shared" ref="E62:I62" si="33">IF($D62=0,0,E149/$D62*100)</f>
        <v>57.499999999999993</v>
      </c>
      <c r="F62" s="15">
        <f t="shared" si="33"/>
        <v>22.5</v>
      </c>
      <c r="G62" s="15">
        <f t="shared" si="33"/>
        <v>2.5</v>
      </c>
      <c r="H62" s="15">
        <f t="shared" si="33"/>
        <v>7.5</v>
      </c>
      <c r="I62" s="15">
        <f t="shared" si="33"/>
        <v>10</v>
      </c>
    </row>
    <row r="63" spans="1:9" ht="15" customHeight="1" x14ac:dyDescent="0.15">
      <c r="A63" s="58"/>
      <c r="B63" s="76"/>
      <c r="C63" s="51" t="s">
        <v>99</v>
      </c>
      <c r="D63" s="29">
        <f t="shared" si="29"/>
        <v>195</v>
      </c>
      <c r="E63" s="9">
        <f t="shared" ref="E63:I63" si="34">IF($D63=0,0,E150/$D63*100)</f>
        <v>32.307692307692307</v>
      </c>
      <c r="F63" s="9">
        <f t="shared" si="34"/>
        <v>17.948717948717949</v>
      </c>
      <c r="G63" s="9">
        <f t="shared" si="34"/>
        <v>10.256410256410255</v>
      </c>
      <c r="H63" s="9">
        <f t="shared" si="34"/>
        <v>17.948717948717949</v>
      </c>
      <c r="I63" s="9">
        <f t="shared" si="34"/>
        <v>21.53846153846154</v>
      </c>
    </row>
    <row r="64" spans="1:9" ht="15" customHeight="1" x14ac:dyDescent="0.15">
      <c r="A64" s="35" t="s">
        <v>130</v>
      </c>
      <c r="B64" s="24" t="s">
        <v>7</v>
      </c>
      <c r="C64" s="36" t="s">
        <v>90</v>
      </c>
      <c r="D64" s="8">
        <f t="shared" ref="D64:I64" si="35">D151</f>
        <v>1238</v>
      </c>
      <c r="E64" s="8">
        <f t="shared" si="35"/>
        <v>928</v>
      </c>
      <c r="F64" s="8">
        <f t="shared" si="35"/>
        <v>154</v>
      </c>
      <c r="G64" s="8">
        <f t="shared" si="35"/>
        <v>52</v>
      </c>
      <c r="H64" s="8">
        <f t="shared" si="35"/>
        <v>50</v>
      </c>
      <c r="I64" s="8">
        <f t="shared" si="35"/>
        <v>54</v>
      </c>
    </row>
    <row r="65" spans="1:9" ht="15" customHeight="1" x14ac:dyDescent="0.15">
      <c r="A65" s="283" t="s">
        <v>131</v>
      </c>
      <c r="B65" s="25" t="s">
        <v>8</v>
      </c>
      <c r="C65" s="41"/>
      <c r="D65" s="39">
        <f>IF(SUM(E65:I65)&gt;100,"－",SUM(E65:I65))</f>
        <v>99.999999999999986</v>
      </c>
      <c r="E65" s="38">
        <f>E151/$D64*100</f>
        <v>74.959612277867521</v>
      </c>
      <c r="F65" s="38">
        <f>F151/$D64*100</f>
        <v>12.439418416801292</v>
      </c>
      <c r="G65" s="38">
        <f>G151/$D64*100</f>
        <v>4.2003231017770597</v>
      </c>
      <c r="H65" s="38">
        <f>H151/$D64*100</f>
        <v>4.0387722132471726</v>
      </c>
      <c r="I65" s="38">
        <f>I151/$D64*100</f>
        <v>4.3618739903069468</v>
      </c>
    </row>
    <row r="66" spans="1:9" ht="15" customHeight="1" x14ac:dyDescent="0.15">
      <c r="A66" s="283"/>
      <c r="B66" s="25" t="s">
        <v>9</v>
      </c>
      <c r="C66" s="50" t="s">
        <v>126</v>
      </c>
      <c r="D66" s="28">
        <f>D153</f>
        <v>617</v>
      </c>
      <c r="E66" s="15">
        <f>IF($D66=0,0,E153/$D66*100)</f>
        <v>70.988654781199358</v>
      </c>
      <c r="F66" s="15">
        <f>IF($D66=0,0,F153/$D66*100)</f>
        <v>16.045380875202593</v>
      </c>
      <c r="G66" s="15">
        <f>IF($D66=0,0,G153/$D66*100)</f>
        <v>3.7277147487844409</v>
      </c>
      <c r="H66" s="15">
        <f>IF($D66=0,0,H153/$D66*100)</f>
        <v>5.1863857374392222</v>
      </c>
      <c r="I66" s="15">
        <f>IF($D66=0,0,I153/$D66*100)</f>
        <v>4.0518638573743919</v>
      </c>
    </row>
    <row r="67" spans="1:9" ht="15" customHeight="1" x14ac:dyDescent="0.15">
      <c r="A67" s="47"/>
      <c r="B67" s="25" t="s">
        <v>10</v>
      </c>
      <c r="C67" s="50" t="s">
        <v>101</v>
      </c>
      <c r="D67" s="28">
        <f t="shared" ref="D67:D71" si="36">D154</f>
        <v>212</v>
      </c>
      <c r="E67" s="15">
        <f t="shared" ref="E67:I67" si="37">IF($D67=0,0,E154/$D67*100)</f>
        <v>80.660377358490564</v>
      </c>
      <c r="F67" s="15">
        <f t="shared" si="37"/>
        <v>10.849056603773585</v>
      </c>
      <c r="G67" s="15">
        <f t="shared" si="37"/>
        <v>3.7735849056603774</v>
      </c>
      <c r="H67" s="15">
        <f t="shared" si="37"/>
        <v>3.3018867924528301</v>
      </c>
      <c r="I67" s="15">
        <f t="shared" si="37"/>
        <v>1.4150943396226416</v>
      </c>
    </row>
    <row r="68" spans="1:9" ht="15" customHeight="1" x14ac:dyDescent="0.15">
      <c r="A68" s="47"/>
      <c r="B68" s="25"/>
      <c r="C68" s="50" t="s">
        <v>102</v>
      </c>
      <c r="D68" s="28">
        <f t="shared" si="36"/>
        <v>114</v>
      </c>
      <c r="E68" s="15">
        <f t="shared" ref="E68:I68" si="38">IF($D68=0,0,E155/$D68*100)</f>
        <v>79.824561403508781</v>
      </c>
      <c r="F68" s="15">
        <f t="shared" si="38"/>
        <v>7.0175438596491224</v>
      </c>
      <c r="G68" s="15">
        <f t="shared" si="38"/>
        <v>6.140350877192982</v>
      </c>
      <c r="H68" s="15">
        <f t="shared" si="38"/>
        <v>4.3859649122807012</v>
      </c>
      <c r="I68" s="15">
        <f t="shared" si="38"/>
        <v>2.6315789473684208</v>
      </c>
    </row>
    <row r="69" spans="1:9" ht="15" customHeight="1" x14ac:dyDescent="0.15">
      <c r="A69" s="47"/>
      <c r="B69" s="25"/>
      <c r="C69" s="50" t="s">
        <v>103</v>
      </c>
      <c r="D69" s="28">
        <f t="shared" si="36"/>
        <v>59</v>
      </c>
      <c r="E69" s="15">
        <f t="shared" ref="E69:I69" si="39">IF($D69=0,0,E156/$D69*100)</f>
        <v>76.271186440677965</v>
      </c>
      <c r="F69" s="15">
        <f t="shared" si="39"/>
        <v>13.559322033898304</v>
      </c>
      <c r="G69" s="15">
        <f t="shared" si="39"/>
        <v>3.3898305084745761</v>
      </c>
      <c r="H69" s="15">
        <f t="shared" si="39"/>
        <v>3.3898305084745761</v>
      </c>
      <c r="I69" s="15">
        <f t="shared" si="39"/>
        <v>3.3898305084745761</v>
      </c>
    </row>
    <row r="70" spans="1:9" ht="15" customHeight="1" x14ac:dyDescent="0.15">
      <c r="A70" s="47"/>
      <c r="B70" s="25"/>
      <c r="C70" s="50" t="s">
        <v>132</v>
      </c>
      <c r="D70" s="28">
        <f t="shared" si="36"/>
        <v>137</v>
      </c>
      <c r="E70" s="15">
        <f t="shared" ref="E70:I70" si="40">IF($D70=0,0,E157/$D70*100)</f>
        <v>85.40145985401459</v>
      </c>
      <c r="F70" s="15">
        <f t="shared" si="40"/>
        <v>5.8394160583941606</v>
      </c>
      <c r="G70" s="15">
        <f t="shared" si="40"/>
        <v>2.9197080291970803</v>
      </c>
      <c r="H70" s="15">
        <f t="shared" si="40"/>
        <v>2.1897810218978102</v>
      </c>
      <c r="I70" s="15">
        <f t="shared" si="40"/>
        <v>3.6496350364963499</v>
      </c>
    </row>
    <row r="71" spans="1:9" ht="15" customHeight="1" x14ac:dyDescent="0.15">
      <c r="A71" s="47"/>
      <c r="B71" s="26"/>
      <c r="C71" s="51" t="s">
        <v>99</v>
      </c>
      <c r="D71" s="29">
        <f t="shared" si="36"/>
        <v>99</v>
      </c>
      <c r="E71" s="9">
        <f t="shared" ref="E71:I71" si="41">IF($D71=0,0,E158/$D71*100)</f>
        <v>66.666666666666657</v>
      </c>
      <c r="F71" s="9">
        <f t="shared" si="41"/>
        <v>8.0808080808080813</v>
      </c>
      <c r="G71" s="9">
        <f t="shared" si="41"/>
        <v>8.0808080808080813</v>
      </c>
      <c r="H71" s="9">
        <f t="shared" si="41"/>
        <v>1.0101010101010102</v>
      </c>
      <c r="I71" s="9">
        <f t="shared" si="41"/>
        <v>16.161616161616163</v>
      </c>
    </row>
    <row r="72" spans="1:9" ht="15" customHeight="1" x14ac:dyDescent="0.15">
      <c r="A72" s="47"/>
      <c r="B72" s="14" t="s">
        <v>2</v>
      </c>
      <c r="C72" s="36" t="s">
        <v>90</v>
      </c>
      <c r="D72" s="28">
        <f t="shared" ref="D72:I72" si="42">D159</f>
        <v>847</v>
      </c>
      <c r="E72" s="28">
        <f t="shared" si="42"/>
        <v>418</v>
      </c>
      <c r="F72" s="28">
        <f t="shared" si="42"/>
        <v>217</v>
      </c>
      <c r="G72" s="28">
        <f t="shared" si="42"/>
        <v>74</v>
      </c>
      <c r="H72" s="28">
        <f t="shared" si="42"/>
        <v>66</v>
      </c>
      <c r="I72" s="28">
        <f t="shared" si="42"/>
        <v>72</v>
      </c>
    </row>
    <row r="73" spans="1:9" ht="15" customHeight="1" x14ac:dyDescent="0.15">
      <c r="A73" s="47"/>
      <c r="B73" s="14" t="s">
        <v>3</v>
      </c>
      <c r="C73" s="41"/>
      <c r="D73" s="38">
        <f>IF(SUM(E73:I73)&gt;100,"－",SUM(E73:I73))</f>
        <v>100</v>
      </c>
      <c r="E73" s="38">
        <f>E159/$D72*100</f>
        <v>49.350649350649348</v>
      </c>
      <c r="F73" s="38">
        <f>F159/$D72*100</f>
        <v>25.619834710743799</v>
      </c>
      <c r="G73" s="38">
        <f>G159/$D72*100</f>
        <v>8.7367178276269186</v>
      </c>
      <c r="H73" s="38">
        <f>H159/$D72*100</f>
        <v>7.7922077922077921</v>
      </c>
      <c r="I73" s="38">
        <f>I159/$D72*100</f>
        <v>8.5005903187721366</v>
      </c>
    </row>
    <row r="74" spans="1:9" ht="15" customHeight="1" x14ac:dyDescent="0.15">
      <c r="A74" s="47"/>
      <c r="B74" s="14" t="s">
        <v>4</v>
      </c>
      <c r="C74" s="50" t="s">
        <v>126</v>
      </c>
      <c r="D74" s="28">
        <f>D161</f>
        <v>520</v>
      </c>
      <c r="E74" s="15">
        <f>IF($D74=0,0,E161/$D74*100)</f>
        <v>44.230769230769226</v>
      </c>
      <c r="F74" s="15">
        <f>IF($D74=0,0,F161/$D74*100)</f>
        <v>30.19230769230769</v>
      </c>
      <c r="G74" s="15">
        <f>IF($D74=0,0,G161/$D74*100)</f>
        <v>8.4615384615384617</v>
      </c>
      <c r="H74" s="15">
        <f>IF($D74=0,0,H161/$D74*100)</f>
        <v>9.6153846153846168</v>
      </c>
      <c r="I74" s="15">
        <f>IF($D74=0,0,I161/$D74*100)</f>
        <v>7.5</v>
      </c>
    </row>
    <row r="75" spans="1:9" ht="15" customHeight="1" x14ac:dyDescent="0.15">
      <c r="A75" s="47"/>
      <c r="B75" s="14"/>
      <c r="C75" s="50" t="s">
        <v>101</v>
      </c>
      <c r="D75" s="28">
        <f t="shared" ref="D75:D79" si="43">D162</f>
        <v>80</v>
      </c>
      <c r="E75" s="15">
        <f t="shared" ref="E75:I75" si="44">IF($D75=0,0,E162/$D75*100)</f>
        <v>51.249999999999993</v>
      </c>
      <c r="F75" s="15">
        <f t="shared" si="44"/>
        <v>18.75</v>
      </c>
      <c r="G75" s="15">
        <f t="shared" si="44"/>
        <v>10</v>
      </c>
      <c r="H75" s="15">
        <f t="shared" si="44"/>
        <v>7.5</v>
      </c>
      <c r="I75" s="15">
        <f t="shared" si="44"/>
        <v>12.5</v>
      </c>
    </row>
    <row r="76" spans="1:9" ht="15" customHeight="1" x14ac:dyDescent="0.15">
      <c r="A76" s="47"/>
      <c r="B76" s="14"/>
      <c r="C76" s="50" t="s">
        <v>102</v>
      </c>
      <c r="D76" s="28">
        <f t="shared" si="43"/>
        <v>38</v>
      </c>
      <c r="E76" s="15">
        <f t="shared" ref="E76:I76" si="45">IF($D76=0,0,E163/$D76*100)</f>
        <v>73.68421052631578</v>
      </c>
      <c r="F76" s="15">
        <f t="shared" si="45"/>
        <v>21.052631578947366</v>
      </c>
      <c r="G76" s="15">
        <f t="shared" si="45"/>
        <v>2.6315789473684208</v>
      </c>
      <c r="H76" s="15">
        <f t="shared" si="45"/>
        <v>2.6315789473684208</v>
      </c>
      <c r="I76" s="15">
        <f t="shared" si="45"/>
        <v>0</v>
      </c>
    </row>
    <row r="77" spans="1:9" ht="15" customHeight="1" x14ac:dyDescent="0.15">
      <c r="A77" s="47"/>
      <c r="B77" s="14"/>
      <c r="C77" s="50" t="s">
        <v>103</v>
      </c>
      <c r="D77" s="28">
        <f t="shared" si="43"/>
        <v>16</v>
      </c>
      <c r="E77" s="15">
        <f t="shared" ref="E77:I77" si="46">IF($D77=0,0,E164/$D77*100)</f>
        <v>43.75</v>
      </c>
      <c r="F77" s="15">
        <f t="shared" si="46"/>
        <v>31.25</v>
      </c>
      <c r="G77" s="15">
        <f t="shared" si="46"/>
        <v>0</v>
      </c>
      <c r="H77" s="15">
        <f t="shared" si="46"/>
        <v>12.5</v>
      </c>
      <c r="I77" s="15">
        <f t="shared" si="46"/>
        <v>12.5</v>
      </c>
    </row>
    <row r="78" spans="1:9" ht="15" customHeight="1" x14ac:dyDescent="0.15">
      <c r="A78" s="47"/>
      <c r="B78" s="14"/>
      <c r="C78" s="50" t="s">
        <v>132</v>
      </c>
      <c r="D78" s="28">
        <f t="shared" si="43"/>
        <v>51</v>
      </c>
      <c r="E78" s="15">
        <f t="shared" ref="E78:I78" si="47">IF($D78=0,0,E165/$D78*100)</f>
        <v>76.470588235294116</v>
      </c>
      <c r="F78" s="15">
        <f t="shared" si="47"/>
        <v>13.725490196078432</v>
      </c>
      <c r="G78" s="15">
        <f t="shared" si="47"/>
        <v>3.9215686274509802</v>
      </c>
      <c r="H78" s="15">
        <f t="shared" si="47"/>
        <v>1.9607843137254901</v>
      </c>
      <c r="I78" s="15">
        <f t="shared" si="47"/>
        <v>3.9215686274509802</v>
      </c>
    </row>
    <row r="79" spans="1:9" ht="15" customHeight="1" x14ac:dyDescent="0.15">
      <c r="A79" s="47"/>
      <c r="B79" s="14"/>
      <c r="C79" s="51" t="s">
        <v>99</v>
      </c>
      <c r="D79" s="29">
        <f t="shared" si="43"/>
        <v>142</v>
      </c>
      <c r="E79" s="9">
        <f t="shared" ref="E79:I79" si="48">IF($D79=0,0,E166/$D79*100)</f>
        <v>51.408450704225352</v>
      </c>
      <c r="F79" s="9">
        <f t="shared" si="48"/>
        <v>17.6056338028169</v>
      </c>
      <c r="G79" s="9">
        <f t="shared" si="48"/>
        <v>13.380281690140844</v>
      </c>
      <c r="H79" s="9">
        <f t="shared" si="48"/>
        <v>4.225352112676056</v>
      </c>
      <c r="I79" s="9">
        <f t="shared" si="48"/>
        <v>13.380281690140844</v>
      </c>
    </row>
    <row r="80" spans="1:9" ht="15" customHeight="1" x14ac:dyDescent="0.15">
      <c r="A80" s="47"/>
      <c r="B80" s="281" t="s">
        <v>5</v>
      </c>
      <c r="C80" s="36" t="s">
        <v>90</v>
      </c>
      <c r="D80" s="28">
        <f t="shared" ref="D80:I80" si="49">D167</f>
        <v>994</v>
      </c>
      <c r="E80" s="28">
        <f t="shared" si="49"/>
        <v>393</v>
      </c>
      <c r="F80" s="28">
        <f t="shared" si="49"/>
        <v>247</v>
      </c>
      <c r="G80" s="28">
        <f t="shared" si="49"/>
        <v>68</v>
      </c>
      <c r="H80" s="28">
        <f t="shared" si="49"/>
        <v>185</v>
      </c>
      <c r="I80" s="28">
        <f t="shared" si="49"/>
        <v>101</v>
      </c>
    </row>
    <row r="81" spans="1:9" ht="15" customHeight="1" x14ac:dyDescent="0.15">
      <c r="A81" s="47"/>
      <c r="B81" s="282"/>
      <c r="C81" s="41"/>
      <c r="D81" s="38">
        <f>IF(SUM(E81:I81)&gt;100,"－",SUM(E81:I81))</f>
        <v>100</v>
      </c>
      <c r="E81" s="38">
        <f>E167/$D80*100</f>
        <v>39.537223340040242</v>
      </c>
      <c r="F81" s="38">
        <f>F167/$D80*100</f>
        <v>24.849094567404425</v>
      </c>
      <c r="G81" s="38">
        <f>G167/$D80*100</f>
        <v>6.8410462776659964</v>
      </c>
      <c r="H81" s="38">
        <f>H167/$D80*100</f>
        <v>18.611670020120723</v>
      </c>
      <c r="I81" s="38">
        <f>I167/$D80*100</f>
        <v>10.160965794768611</v>
      </c>
    </row>
    <row r="82" spans="1:9" ht="15" customHeight="1" x14ac:dyDescent="0.15">
      <c r="A82" s="47"/>
      <c r="B82" s="282"/>
      <c r="C82" s="50" t="s">
        <v>126</v>
      </c>
      <c r="D82" s="28">
        <f>D169</f>
        <v>741</v>
      </c>
      <c r="E82" s="15">
        <f>IF($D82=0,0,E169/$D82*100)</f>
        <v>38.19163292847503</v>
      </c>
      <c r="F82" s="15">
        <f>IF($D82=0,0,F169/$D82*100)</f>
        <v>26.450742240215924</v>
      </c>
      <c r="G82" s="15">
        <f>IF($D82=0,0,G169/$D82*100)</f>
        <v>5.9379217273954117</v>
      </c>
      <c r="H82" s="15">
        <f>IF($D82=0,0,H169/$D82*100)</f>
        <v>20.3778677462888</v>
      </c>
      <c r="I82" s="15">
        <f>IF($D82=0,0,I169/$D82*100)</f>
        <v>9.0418353576248318</v>
      </c>
    </row>
    <row r="83" spans="1:9" ht="15" customHeight="1" x14ac:dyDescent="0.15">
      <c r="A83" s="47"/>
      <c r="B83" s="282"/>
      <c r="C83" s="50" t="s">
        <v>101</v>
      </c>
      <c r="D83" s="28">
        <f t="shared" ref="D83:D87" si="50">D170</f>
        <v>64</v>
      </c>
      <c r="E83" s="15">
        <f t="shared" ref="E83:I83" si="51">IF($D83=0,0,E170/$D83*100)</f>
        <v>53.125</v>
      </c>
      <c r="F83" s="15">
        <f t="shared" si="51"/>
        <v>25</v>
      </c>
      <c r="G83" s="15">
        <f t="shared" si="51"/>
        <v>6.25</v>
      </c>
      <c r="H83" s="15">
        <f t="shared" si="51"/>
        <v>14.0625</v>
      </c>
      <c r="I83" s="15">
        <f t="shared" si="51"/>
        <v>1.5625</v>
      </c>
    </row>
    <row r="84" spans="1:9" ht="15" customHeight="1" x14ac:dyDescent="0.15">
      <c r="A84" s="47"/>
      <c r="B84" s="282"/>
      <c r="C84" s="50" t="s">
        <v>102</v>
      </c>
      <c r="D84" s="28">
        <f t="shared" si="50"/>
        <v>31</v>
      </c>
      <c r="E84" s="15">
        <f t="shared" ref="E84:I84" si="52">IF($D84=0,0,E171/$D84*100)</f>
        <v>48.387096774193552</v>
      </c>
      <c r="F84" s="15">
        <f t="shared" si="52"/>
        <v>12.903225806451612</v>
      </c>
      <c r="G84" s="15">
        <f t="shared" si="52"/>
        <v>16.129032258064516</v>
      </c>
      <c r="H84" s="15">
        <f t="shared" si="52"/>
        <v>6.4516129032258061</v>
      </c>
      <c r="I84" s="15">
        <f t="shared" si="52"/>
        <v>16.129032258064516</v>
      </c>
    </row>
    <row r="85" spans="1:9" ht="15" customHeight="1" x14ac:dyDescent="0.15">
      <c r="A85" s="47"/>
      <c r="B85" s="74"/>
      <c r="C85" s="50" t="s">
        <v>103</v>
      </c>
      <c r="D85" s="28">
        <f t="shared" si="50"/>
        <v>7</v>
      </c>
      <c r="E85" s="15">
        <f t="shared" ref="E85:I85" si="53">IF($D85=0,0,E172/$D85*100)</f>
        <v>71.428571428571431</v>
      </c>
      <c r="F85" s="15">
        <f t="shared" si="53"/>
        <v>28.571428571428569</v>
      </c>
      <c r="G85" s="15">
        <f t="shared" si="53"/>
        <v>0</v>
      </c>
      <c r="H85" s="15">
        <f t="shared" si="53"/>
        <v>0</v>
      </c>
      <c r="I85" s="15">
        <f t="shared" si="53"/>
        <v>0</v>
      </c>
    </row>
    <row r="86" spans="1:9" ht="15" customHeight="1" x14ac:dyDescent="0.15">
      <c r="A86" s="47"/>
      <c r="B86" s="74"/>
      <c r="C86" s="50" t="s">
        <v>132</v>
      </c>
      <c r="D86" s="28">
        <f t="shared" si="50"/>
        <v>28</v>
      </c>
      <c r="E86" s="15">
        <f t="shared" ref="E86:I86" si="54">IF($D86=0,0,E173/$D86*100)</f>
        <v>75</v>
      </c>
      <c r="F86" s="15">
        <f t="shared" si="54"/>
        <v>17.857142857142858</v>
      </c>
      <c r="G86" s="15">
        <f t="shared" si="54"/>
        <v>0</v>
      </c>
      <c r="H86" s="15">
        <f t="shared" si="54"/>
        <v>3.5714285714285712</v>
      </c>
      <c r="I86" s="15">
        <f t="shared" si="54"/>
        <v>3.5714285714285712</v>
      </c>
    </row>
    <row r="87" spans="1:9" ht="15" customHeight="1" x14ac:dyDescent="0.15">
      <c r="A87" s="49"/>
      <c r="B87" s="75"/>
      <c r="C87" s="51" t="s">
        <v>99</v>
      </c>
      <c r="D87" s="29">
        <f t="shared" si="50"/>
        <v>123</v>
      </c>
      <c r="E87" s="9">
        <f t="shared" ref="E87:I87" si="55">IF($D87=0,0,E174/$D87*100)</f>
        <v>28.455284552845526</v>
      </c>
      <c r="F87" s="9">
        <f t="shared" si="55"/>
        <v>19.512195121951219</v>
      </c>
      <c r="G87" s="9">
        <f t="shared" si="55"/>
        <v>12.195121951219512</v>
      </c>
      <c r="H87" s="9">
        <f t="shared" si="55"/>
        <v>17.886178861788618</v>
      </c>
      <c r="I87" s="9">
        <f t="shared" si="55"/>
        <v>21.951219512195124</v>
      </c>
    </row>
    <row r="91" spans="1:9" ht="15" customHeight="1" x14ac:dyDescent="0.15">
      <c r="A91" s="35" t="s">
        <v>93</v>
      </c>
      <c r="B91" s="24" t="s">
        <v>7</v>
      </c>
      <c r="C91" s="36" t="s">
        <v>90</v>
      </c>
      <c r="D91" s="17">
        <v>1238</v>
      </c>
      <c r="E91" s="17">
        <v>928</v>
      </c>
      <c r="F91" s="17">
        <v>154</v>
      </c>
      <c r="G91" s="17">
        <v>52</v>
      </c>
      <c r="H91" s="17">
        <v>50</v>
      </c>
      <c r="I91" s="17">
        <v>54</v>
      </c>
    </row>
    <row r="92" spans="1:9" ht="15" customHeight="1" x14ac:dyDescent="0.15">
      <c r="A92" s="47" t="s">
        <v>111</v>
      </c>
      <c r="B92" s="25" t="s">
        <v>8</v>
      </c>
      <c r="C92" s="41"/>
      <c r="D92" s="17"/>
      <c r="E92" s="17"/>
      <c r="F92" s="17"/>
      <c r="G92" s="17"/>
      <c r="H92" s="17"/>
      <c r="I92" s="17"/>
    </row>
    <row r="93" spans="1:9" ht="15" hidden="1" customHeight="1" x14ac:dyDescent="0.15">
      <c r="A93" s="47" t="s">
        <v>112</v>
      </c>
      <c r="B93" s="25" t="s">
        <v>9</v>
      </c>
      <c r="C93" s="50" t="s">
        <v>1</v>
      </c>
      <c r="D93" s="17">
        <v>1</v>
      </c>
      <c r="E93" s="17">
        <v>0</v>
      </c>
      <c r="F93" s="17">
        <v>0</v>
      </c>
      <c r="G93" s="17">
        <v>0</v>
      </c>
      <c r="H93" s="17">
        <v>0</v>
      </c>
      <c r="I93" s="17">
        <v>1</v>
      </c>
    </row>
    <row r="94" spans="1:9" ht="15" hidden="1" customHeight="1" x14ac:dyDescent="0.15">
      <c r="A94" s="47"/>
      <c r="B94" s="25" t="s">
        <v>10</v>
      </c>
      <c r="C94" s="50" t="s">
        <v>94</v>
      </c>
      <c r="D94" s="17">
        <v>49</v>
      </c>
      <c r="E94" s="17">
        <v>28</v>
      </c>
      <c r="F94" s="17">
        <v>8</v>
      </c>
      <c r="G94" s="17">
        <v>4</v>
      </c>
      <c r="H94" s="17">
        <v>6</v>
      </c>
      <c r="I94" s="17">
        <v>3</v>
      </c>
    </row>
    <row r="95" spans="1:9" ht="15" customHeight="1" x14ac:dyDescent="0.15">
      <c r="A95" s="47" t="s">
        <v>112</v>
      </c>
      <c r="B95" s="25" t="s">
        <v>9</v>
      </c>
      <c r="C95" s="50" t="s">
        <v>94</v>
      </c>
      <c r="D95" s="17">
        <f>SUM(E95:I95)</f>
        <v>50</v>
      </c>
      <c r="E95" s="17">
        <f t="shared" ref="E95:I95" si="56">E93+E94</f>
        <v>28</v>
      </c>
      <c r="F95" s="17">
        <f t="shared" si="56"/>
        <v>8</v>
      </c>
      <c r="G95" s="17">
        <f t="shared" si="56"/>
        <v>4</v>
      </c>
      <c r="H95" s="17">
        <f t="shared" si="56"/>
        <v>6</v>
      </c>
      <c r="I95" s="17">
        <f t="shared" si="56"/>
        <v>4</v>
      </c>
    </row>
    <row r="96" spans="1:9" ht="15" customHeight="1" x14ac:dyDescent="0.15">
      <c r="A96" s="47"/>
      <c r="B96" s="25" t="s">
        <v>10</v>
      </c>
      <c r="C96" s="50" t="s">
        <v>95</v>
      </c>
      <c r="D96" s="17">
        <v>404</v>
      </c>
      <c r="E96" s="17">
        <v>306</v>
      </c>
      <c r="F96" s="17">
        <v>56</v>
      </c>
      <c r="G96" s="17">
        <v>14</v>
      </c>
      <c r="H96" s="17">
        <v>15</v>
      </c>
      <c r="I96" s="17">
        <v>13</v>
      </c>
    </row>
    <row r="97" spans="1:9" ht="15" customHeight="1" x14ac:dyDescent="0.15">
      <c r="A97" s="47"/>
      <c r="B97" s="25"/>
      <c r="C97" s="50" t="s">
        <v>96</v>
      </c>
      <c r="D97" s="17">
        <v>534</v>
      </c>
      <c r="E97" s="17">
        <v>420</v>
      </c>
      <c r="F97" s="17">
        <v>59</v>
      </c>
      <c r="G97" s="17">
        <v>21</v>
      </c>
      <c r="H97" s="17">
        <v>19</v>
      </c>
      <c r="I97" s="17">
        <v>15</v>
      </c>
    </row>
    <row r="98" spans="1:9" ht="15" customHeight="1" x14ac:dyDescent="0.15">
      <c r="A98" s="47"/>
      <c r="B98" s="25"/>
      <c r="C98" s="50" t="s">
        <v>97</v>
      </c>
      <c r="D98" s="17">
        <v>185</v>
      </c>
      <c r="E98" s="17">
        <v>132</v>
      </c>
      <c r="F98" s="17">
        <v>25</v>
      </c>
      <c r="G98" s="17">
        <v>9</v>
      </c>
      <c r="H98" s="17">
        <v>7</v>
      </c>
      <c r="I98" s="17">
        <v>12</v>
      </c>
    </row>
    <row r="99" spans="1:9" ht="15" customHeight="1" x14ac:dyDescent="0.15">
      <c r="A99" s="47"/>
      <c r="B99" s="25"/>
      <c r="C99" s="50" t="s">
        <v>151</v>
      </c>
      <c r="D99" s="17">
        <f>SUM(E99:I99)</f>
        <v>33</v>
      </c>
      <c r="E99" s="17">
        <f>E100+E101</f>
        <v>21</v>
      </c>
      <c r="F99" s="17">
        <f t="shared" ref="F99:I99" si="57">F100+F101</f>
        <v>2</v>
      </c>
      <c r="G99" s="17">
        <f t="shared" si="57"/>
        <v>1</v>
      </c>
      <c r="H99" s="17">
        <f t="shared" si="57"/>
        <v>3</v>
      </c>
      <c r="I99" s="17">
        <f t="shared" si="57"/>
        <v>6</v>
      </c>
    </row>
    <row r="100" spans="1:9" ht="15" hidden="1" customHeight="1" x14ac:dyDescent="0.15">
      <c r="A100" s="47"/>
      <c r="B100" s="25"/>
      <c r="C100" s="50" t="s">
        <v>98</v>
      </c>
      <c r="D100" s="17">
        <v>30</v>
      </c>
      <c r="E100" s="17">
        <v>21</v>
      </c>
      <c r="F100" s="17">
        <v>2</v>
      </c>
      <c r="G100" s="17">
        <v>1</v>
      </c>
      <c r="H100" s="17">
        <v>1</v>
      </c>
      <c r="I100" s="17">
        <v>5</v>
      </c>
    </row>
    <row r="101" spans="1:9" ht="15" hidden="1" customHeight="1" x14ac:dyDescent="0.15">
      <c r="A101" s="47"/>
      <c r="B101" s="25"/>
      <c r="C101" s="50" t="s">
        <v>12</v>
      </c>
      <c r="D101" s="17">
        <v>3</v>
      </c>
      <c r="E101" s="17">
        <v>0</v>
      </c>
      <c r="F101" s="17">
        <v>0</v>
      </c>
      <c r="G101" s="17">
        <v>0</v>
      </c>
      <c r="H101" s="17">
        <v>2</v>
      </c>
      <c r="I101" s="17">
        <v>1</v>
      </c>
    </row>
    <row r="102" spans="1:9" ht="15" customHeight="1" x14ac:dyDescent="0.15">
      <c r="A102" s="47"/>
      <c r="B102" s="26"/>
      <c r="C102" s="51" t="s">
        <v>99</v>
      </c>
      <c r="D102" s="17">
        <v>32</v>
      </c>
      <c r="E102" s="17">
        <v>21</v>
      </c>
      <c r="F102" s="17">
        <v>4</v>
      </c>
      <c r="G102" s="17">
        <v>3</v>
      </c>
      <c r="H102" s="17">
        <v>0</v>
      </c>
      <c r="I102" s="17">
        <v>4</v>
      </c>
    </row>
    <row r="103" spans="1:9" ht="15" customHeight="1" x14ac:dyDescent="0.15">
      <c r="A103" s="47"/>
      <c r="B103" s="14" t="s">
        <v>2</v>
      </c>
      <c r="C103" s="36" t="s">
        <v>90</v>
      </c>
      <c r="D103" s="17">
        <v>847</v>
      </c>
      <c r="E103" s="17">
        <v>418</v>
      </c>
      <c r="F103" s="17">
        <v>217</v>
      </c>
      <c r="G103" s="17">
        <v>74</v>
      </c>
      <c r="H103" s="17">
        <v>66</v>
      </c>
      <c r="I103" s="17">
        <v>72</v>
      </c>
    </row>
    <row r="104" spans="1:9" ht="15" customHeight="1" x14ac:dyDescent="0.15">
      <c r="A104" s="47"/>
      <c r="B104" s="14" t="s">
        <v>3</v>
      </c>
      <c r="C104" s="41"/>
      <c r="D104" s="17"/>
      <c r="E104" s="17"/>
      <c r="F104" s="17"/>
      <c r="G104" s="17"/>
      <c r="H104" s="17"/>
      <c r="I104" s="17"/>
    </row>
    <row r="105" spans="1:9" ht="15" hidden="1" customHeight="1" x14ac:dyDescent="0.15">
      <c r="A105" s="47"/>
      <c r="B105" s="14" t="s">
        <v>4</v>
      </c>
      <c r="C105" s="50" t="s">
        <v>1</v>
      </c>
      <c r="D105" s="17">
        <v>28</v>
      </c>
      <c r="E105" s="17">
        <v>8</v>
      </c>
      <c r="F105" s="17">
        <v>10</v>
      </c>
      <c r="G105" s="17">
        <v>6</v>
      </c>
      <c r="H105" s="17">
        <v>2</v>
      </c>
      <c r="I105" s="17">
        <v>2</v>
      </c>
    </row>
    <row r="106" spans="1:9" ht="15" hidden="1" customHeight="1" x14ac:dyDescent="0.15">
      <c r="A106" s="47"/>
      <c r="B106" s="14"/>
      <c r="C106" s="50" t="s">
        <v>94</v>
      </c>
      <c r="D106" s="17">
        <v>52</v>
      </c>
      <c r="E106" s="17">
        <v>14</v>
      </c>
      <c r="F106" s="17">
        <v>17</v>
      </c>
      <c r="G106" s="17">
        <v>6</v>
      </c>
      <c r="H106" s="17">
        <v>9</v>
      </c>
      <c r="I106" s="17">
        <v>6</v>
      </c>
    </row>
    <row r="107" spans="1:9" ht="15" customHeight="1" x14ac:dyDescent="0.15">
      <c r="A107" s="47"/>
      <c r="B107" s="14" t="s">
        <v>4</v>
      </c>
      <c r="C107" s="50" t="s">
        <v>94</v>
      </c>
      <c r="D107" s="17">
        <f>SUM(E107:I107)</f>
        <v>80</v>
      </c>
      <c r="E107" s="17">
        <f t="shared" ref="E107" si="58">E105+E106</f>
        <v>22</v>
      </c>
      <c r="F107" s="17">
        <f t="shared" ref="F107" si="59">F105+F106</f>
        <v>27</v>
      </c>
      <c r="G107" s="17">
        <f t="shared" ref="G107" si="60">G105+G106</f>
        <v>12</v>
      </c>
      <c r="H107" s="17">
        <f t="shared" ref="H107" si="61">H105+H106</f>
        <v>11</v>
      </c>
      <c r="I107" s="17">
        <f t="shared" ref="I107" si="62">I105+I106</f>
        <v>8</v>
      </c>
    </row>
    <row r="108" spans="1:9" ht="15" customHeight="1" x14ac:dyDescent="0.15">
      <c r="A108" s="47"/>
      <c r="B108" s="14"/>
      <c r="C108" s="50" t="s">
        <v>95</v>
      </c>
      <c r="D108" s="17">
        <v>120</v>
      </c>
      <c r="E108" s="17">
        <v>60</v>
      </c>
      <c r="F108" s="17">
        <v>33</v>
      </c>
      <c r="G108" s="17">
        <v>9</v>
      </c>
      <c r="H108" s="17">
        <v>10</v>
      </c>
      <c r="I108" s="17">
        <v>8</v>
      </c>
    </row>
    <row r="109" spans="1:9" ht="15" customHeight="1" x14ac:dyDescent="0.15">
      <c r="A109" s="47"/>
      <c r="B109" s="14"/>
      <c r="C109" s="50" t="s">
        <v>96</v>
      </c>
      <c r="D109" s="17">
        <v>237</v>
      </c>
      <c r="E109" s="17">
        <v>116</v>
      </c>
      <c r="F109" s="17">
        <v>64</v>
      </c>
      <c r="G109" s="17">
        <v>21</v>
      </c>
      <c r="H109" s="17">
        <v>19</v>
      </c>
      <c r="I109" s="17">
        <v>17</v>
      </c>
    </row>
    <row r="110" spans="1:9" ht="15" customHeight="1" x14ac:dyDescent="0.15">
      <c r="A110" s="47"/>
      <c r="B110" s="14"/>
      <c r="C110" s="50" t="s">
        <v>97</v>
      </c>
      <c r="D110" s="17">
        <v>222</v>
      </c>
      <c r="E110" s="17">
        <v>109</v>
      </c>
      <c r="F110" s="17">
        <v>57</v>
      </c>
      <c r="G110" s="17">
        <v>18</v>
      </c>
      <c r="H110" s="17">
        <v>18</v>
      </c>
      <c r="I110" s="17">
        <v>20</v>
      </c>
    </row>
    <row r="111" spans="1:9" ht="15" customHeight="1" x14ac:dyDescent="0.15">
      <c r="A111" s="47"/>
      <c r="B111" s="14"/>
      <c r="C111" s="50" t="s">
        <v>151</v>
      </c>
      <c r="D111" s="17">
        <f>SUM(E111:I111)</f>
        <v>144</v>
      </c>
      <c r="E111" s="17">
        <f>E112+E113</f>
        <v>88</v>
      </c>
      <c r="F111" s="17">
        <f t="shared" ref="F111" si="63">F112+F113</f>
        <v>32</v>
      </c>
      <c r="G111" s="17">
        <f t="shared" ref="G111" si="64">G112+G113</f>
        <v>12</v>
      </c>
      <c r="H111" s="17">
        <f t="shared" ref="H111" si="65">H112+H113</f>
        <v>5</v>
      </c>
      <c r="I111" s="17">
        <f t="shared" ref="I111" si="66">I112+I113</f>
        <v>7</v>
      </c>
    </row>
    <row r="112" spans="1:9" ht="15" hidden="1" customHeight="1" x14ac:dyDescent="0.15">
      <c r="A112" s="47"/>
      <c r="B112" s="14"/>
      <c r="C112" s="50" t="s">
        <v>98</v>
      </c>
      <c r="D112" s="17">
        <v>107</v>
      </c>
      <c r="E112" s="17">
        <v>69</v>
      </c>
      <c r="F112" s="17">
        <v>22</v>
      </c>
      <c r="G112" s="17">
        <v>7</v>
      </c>
      <c r="H112" s="17">
        <v>3</v>
      </c>
      <c r="I112" s="17">
        <v>6</v>
      </c>
    </row>
    <row r="113" spans="1:9" ht="15" hidden="1" customHeight="1" x14ac:dyDescent="0.15">
      <c r="A113" s="47"/>
      <c r="B113" s="14"/>
      <c r="C113" s="50" t="s">
        <v>12</v>
      </c>
      <c r="D113" s="17">
        <v>37</v>
      </c>
      <c r="E113" s="17">
        <v>19</v>
      </c>
      <c r="F113" s="17">
        <v>10</v>
      </c>
      <c r="G113" s="17">
        <v>5</v>
      </c>
      <c r="H113" s="17">
        <v>2</v>
      </c>
      <c r="I113" s="17">
        <v>1</v>
      </c>
    </row>
    <row r="114" spans="1:9" ht="15" customHeight="1" x14ac:dyDescent="0.15">
      <c r="A114" s="47"/>
      <c r="B114" s="14"/>
      <c r="C114" s="51" t="s">
        <v>99</v>
      </c>
      <c r="D114" s="17">
        <v>44</v>
      </c>
      <c r="E114" s="17">
        <v>23</v>
      </c>
      <c r="F114" s="17">
        <v>4</v>
      </c>
      <c r="G114" s="17">
        <v>2</v>
      </c>
      <c r="H114" s="17">
        <v>3</v>
      </c>
      <c r="I114" s="17">
        <v>12</v>
      </c>
    </row>
    <row r="115" spans="1:9" ht="15" customHeight="1" x14ac:dyDescent="0.15">
      <c r="A115" s="47"/>
      <c r="B115" s="281" t="s">
        <v>5</v>
      </c>
      <c r="C115" s="36" t="s">
        <v>90</v>
      </c>
      <c r="D115" s="17">
        <v>994</v>
      </c>
      <c r="E115" s="17">
        <v>393</v>
      </c>
      <c r="F115" s="17">
        <v>247</v>
      </c>
      <c r="G115" s="17">
        <v>68</v>
      </c>
      <c r="H115" s="17">
        <v>185</v>
      </c>
      <c r="I115" s="17">
        <v>101</v>
      </c>
    </row>
    <row r="116" spans="1:9" ht="15" customHeight="1" x14ac:dyDescent="0.15">
      <c r="A116" s="47"/>
      <c r="B116" s="282"/>
      <c r="C116" s="41"/>
      <c r="D116" s="17"/>
      <c r="E116" s="17"/>
      <c r="F116" s="17"/>
      <c r="G116" s="17"/>
      <c r="H116" s="17"/>
      <c r="I116" s="17"/>
    </row>
    <row r="117" spans="1:9" ht="15" hidden="1" customHeight="1" x14ac:dyDescent="0.15">
      <c r="A117" s="47"/>
      <c r="B117" s="282"/>
      <c r="C117" s="50" t="s">
        <v>1</v>
      </c>
      <c r="D117" s="17">
        <v>76</v>
      </c>
      <c r="E117" s="17">
        <v>31</v>
      </c>
      <c r="F117" s="17">
        <v>18</v>
      </c>
      <c r="G117" s="17">
        <v>2</v>
      </c>
      <c r="H117" s="17">
        <v>18</v>
      </c>
      <c r="I117" s="17">
        <v>7</v>
      </c>
    </row>
    <row r="118" spans="1:9" ht="15" hidden="1" customHeight="1" x14ac:dyDescent="0.15">
      <c r="A118" s="47"/>
      <c r="B118" s="282"/>
      <c r="C118" s="50" t="s">
        <v>94</v>
      </c>
      <c r="D118" s="17">
        <v>241</v>
      </c>
      <c r="E118" s="17">
        <v>82</v>
      </c>
      <c r="F118" s="17">
        <v>65</v>
      </c>
      <c r="G118" s="17">
        <v>15</v>
      </c>
      <c r="H118" s="17">
        <v>50</v>
      </c>
      <c r="I118" s="17">
        <v>29</v>
      </c>
    </row>
    <row r="119" spans="1:9" ht="15" customHeight="1" x14ac:dyDescent="0.15">
      <c r="A119" s="47"/>
      <c r="B119" s="282"/>
      <c r="C119" s="50" t="s">
        <v>94</v>
      </c>
      <c r="D119" s="17">
        <f>SUM(E119:I119)</f>
        <v>317</v>
      </c>
      <c r="E119" s="17">
        <f t="shared" ref="E119" si="67">E117+E118</f>
        <v>113</v>
      </c>
      <c r="F119" s="17">
        <f t="shared" ref="F119" si="68">F117+F118</f>
        <v>83</v>
      </c>
      <c r="G119" s="17">
        <f t="shared" ref="G119" si="69">G117+G118</f>
        <v>17</v>
      </c>
      <c r="H119" s="17">
        <f t="shared" ref="H119" si="70">H117+H118</f>
        <v>68</v>
      </c>
      <c r="I119" s="17">
        <f t="shared" ref="I119" si="71">I117+I118</f>
        <v>36</v>
      </c>
    </row>
    <row r="120" spans="1:9" ht="15" customHeight="1" x14ac:dyDescent="0.15">
      <c r="A120" s="47"/>
      <c r="B120" s="282"/>
      <c r="C120" s="50" t="s">
        <v>95</v>
      </c>
      <c r="D120" s="17">
        <v>256</v>
      </c>
      <c r="E120" s="17">
        <v>103</v>
      </c>
      <c r="F120" s="17">
        <v>55</v>
      </c>
      <c r="G120" s="17">
        <v>20</v>
      </c>
      <c r="H120" s="17">
        <v>56</v>
      </c>
      <c r="I120" s="17">
        <v>22</v>
      </c>
    </row>
    <row r="121" spans="1:9" ht="15" customHeight="1" x14ac:dyDescent="0.15">
      <c r="A121" s="47"/>
      <c r="B121" s="74"/>
      <c r="C121" s="50" t="s">
        <v>96</v>
      </c>
      <c r="D121" s="17">
        <v>212</v>
      </c>
      <c r="E121" s="17">
        <v>94</v>
      </c>
      <c r="F121" s="17">
        <v>61</v>
      </c>
      <c r="G121" s="17">
        <v>16</v>
      </c>
      <c r="H121" s="17">
        <v>29</v>
      </c>
      <c r="I121" s="17">
        <v>12</v>
      </c>
    </row>
    <row r="122" spans="1:9" ht="15" customHeight="1" x14ac:dyDescent="0.15">
      <c r="A122" s="47"/>
      <c r="B122" s="74"/>
      <c r="C122" s="50" t="s">
        <v>97</v>
      </c>
      <c r="D122" s="17">
        <v>117</v>
      </c>
      <c r="E122" s="17">
        <v>48</v>
      </c>
      <c r="F122" s="17">
        <v>31</v>
      </c>
      <c r="G122" s="17">
        <v>8</v>
      </c>
      <c r="H122" s="17">
        <v>18</v>
      </c>
      <c r="I122" s="17">
        <v>12</v>
      </c>
    </row>
    <row r="123" spans="1:9" ht="15" customHeight="1" x14ac:dyDescent="0.15">
      <c r="A123" s="47"/>
      <c r="B123" s="102"/>
      <c r="C123" s="50" t="s">
        <v>151</v>
      </c>
      <c r="D123" s="17">
        <f>SUM(E123:I123)</f>
        <v>46</v>
      </c>
      <c r="E123" s="17">
        <f>E124+E125</f>
        <v>24</v>
      </c>
      <c r="F123" s="17">
        <f t="shared" ref="F123" si="72">F124+F125</f>
        <v>7</v>
      </c>
      <c r="G123" s="17">
        <f t="shared" ref="G123" si="73">G124+G125</f>
        <v>2</v>
      </c>
      <c r="H123" s="17">
        <f t="shared" ref="H123" si="74">H124+H125</f>
        <v>9</v>
      </c>
      <c r="I123" s="17">
        <f t="shared" ref="I123" si="75">I124+I125</f>
        <v>4</v>
      </c>
    </row>
    <row r="124" spans="1:9" ht="15" hidden="1" customHeight="1" x14ac:dyDescent="0.15">
      <c r="A124" s="47"/>
      <c r="B124" s="74"/>
      <c r="C124" s="50" t="s">
        <v>98</v>
      </c>
      <c r="D124" s="17">
        <v>42</v>
      </c>
      <c r="E124" s="17">
        <v>21</v>
      </c>
      <c r="F124" s="17">
        <v>6</v>
      </c>
      <c r="G124" s="17">
        <v>2</v>
      </c>
      <c r="H124" s="17">
        <v>9</v>
      </c>
      <c r="I124" s="17">
        <v>4</v>
      </c>
    </row>
    <row r="125" spans="1:9" ht="15" hidden="1" customHeight="1" x14ac:dyDescent="0.15">
      <c r="A125" s="47"/>
      <c r="B125" s="74"/>
      <c r="C125" s="50" t="s">
        <v>12</v>
      </c>
      <c r="D125" s="17">
        <v>4</v>
      </c>
      <c r="E125" s="17">
        <v>3</v>
      </c>
      <c r="F125" s="17">
        <v>1</v>
      </c>
      <c r="G125" s="17">
        <v>0</v>
      </c>
      <c r="H125" s="17">
        <v>0</v>
      </c>
      <c r="I125" s="17">
        <v>0</v>
      </c>
    </row>
    <row r="126" spans="1:9" ht="15" customHeight="1" x14ac:dyDescent="0.15">
      <c r="A126" s="58"/>
      <c r="B126" s="76"/>
      <c r="C126" s="51" t="s">
        <v>99</v>
      </c>
      <c r="D126" s="17">
        <v>46</v>
      </c>
      <c r="E126" s="17">
        <v>11</v>
      </c>
      <c r="F126" s="17">
        <v>10</v>
      </c>
      <c r="G126" s="17">
        <v>5</v>
      </c>
      <c r="H126" s="17">
        <v>5</v>
      </c>
      <c r="I126" s="17">
        <v>15</v>
      </c>
    </row>
    <row r="127" spans="1:9" ht="15" customHeight="1" x14ac:dyDescent="0.15">
      <c r="A127" s="35" t="s">
        <v>123</v>
      </c>
      <c r="B127" s="24" t="s">
        <v>7</v>
      </c>
      <c r="C127" s="36" t="s">
        <v>90</v>
      </c>
      <c r="D127" s="17">
        <v>1238</v>
      </c>
      <c r="E127" s="17">
        <v>928</v>
      </c>
      <c r="F127" s="17">
        <v>154</v>
      </c>
      <c r="G127" s="17">
        <v>52</v>
      </c>
      <c r="H127" s="17">
        <v>50</v>
      </c>
      <c r="I127" s="17">
        <v>54</v>
      </c>
    </row>
    <row r="128" spans="1:9" ht="15" customHeight="1" x14ac:dyDescent="0.15">
      <c r="A128" s="47" t="s">
        <v>124</v>
      </c>
      <c r="B128" s="25" t="s">
        <v>8</v>
      </c>
      <c r="C128" s="41"/>
      <c r="D128" s="17"/>
      <c r="E128" s="17"/>
      <c r="F128" s="17"/>
      <c r="G128" s="17"/>
      <c r="H128" s="17"/>
      <c r="I128" s="17"/>
    </row>
    <row r="129" spans="1:9" ht="15" customHeight="1" x14ac:dyDescent="0.15">
      <c r="A129" s="47" t="s">
        <v>125</v>
      </c>
      <c r="B129" s="25" t="s">
        <v>9</v>
      </c>
      <c r="C129" s="50" t="s">
        <v>126</v>
      </c>
      <c r="D129" s="17">
        <v>81</v>
      </c>
      <c r="E129" s="17">
        <v>57</v>
      </c>
      <c r="F129" s="17">
        <v>10</v>
      </c>
      <c r="G129" s="17">
        <v>5</v>
      </c>
      <c r="H129" s="17">
        <v>5</v>
      </c>
      <c r="I129" s="17">
        <v>4</v>
      </c>
    </row>
    <row r="130" spans="1:9" ht="15" customHeight="1" x14ac:dyDescent="0.15">
      <c r="A130" s="47"/>
      <c r="B130" s="25" t="s">
        <v>10</v>
      </c>
      <c r="C130" s="50" t="s">
        <v>127</v>
      </c>
      <c r="D130" s="17">
        <v>302</v>
      </c>
      <c r="E130" s="17">
        <v>222</v>
      </c>
      <c r="F130" s="17">
        <v>48</v>
      </c>
      <c r="G130" s="17">
        <v>11</v>
      </c>
      <c r="H130" s="17">
        <v>13</v>
      </c>
      <c r="I130" s="17">
        <v>8</v>
      </c>
    </row>
    <row r="131" spans="1:9" ht="15" customHeight="1" x14ac:dyDescent="0.15">
      <c r="A131" s="47"/>
      <c r="B131" s="25"/>
      <c r="C131" s="50" t="s">
        <v>128</v>
      </c>
      <c r="D131" s="17">
        <v>266</v>
      </c>
      <c r="E131" s="17">
        <v>217</v>
      </c>
      <c r="F131" s="17">
        <v>24</v>
      </c>
      <c r="G131" s="17">
        <v>9</v>
      </c>
      <c r="H131" s="17">
        <v>8</v>
      </c>
      <c r="I131" s="17">
        <v>8</v>
      </c>
    </row>
    <row r="132" spans="1:9" ht="15" customHeight="1" x14ac:dyDescent="0.15">
      <c r="A132" s="47"/>
      <c r="B132" s="25"/>
      <c r="C132" s="50" t="s">
        <v>129</v>
      </c>
      <c r="D132" s="17">
        <v>170</v>
      </c>
      <c r="E132" s="17">
        <v>129</v>
      </c>
      <c r="F132" s="17">
        <v>21</v>
      </c>
      <c r="G132" s="17">
        <v>5</v>
      </c>
      <c r="H132" s="17">
        <v>8</v>
      </c>
      <c r="I132" s="17">
        <v>7</v>
      </c>
    </row>
    <row r="133" spans="1:9" ht="15" customHeight="1" x14ac:dyDescent="0.15">
      <c r="A133" s="47"/>
      <c r="B133" s="25"/>
      <c r="C133" s="50" t="s">
        <v>104</v>
      </c>
      <c r="D133" s="17">
        <v>178</v>
      </c>
      <c r="E133" s="17">
        <v>148</v>
      </c>
      <c r="F133" s="17">
        <v>16</v>
      </c>
      <c r="G133" s="17">
        <v>5</v>
      </c>
      <c r="H133" s="17">
        <v>4</v>
      </c>
      <c r="I133" s="17">
        <v>5</v>
      </c>
    </row>
    <row r="134" spans="1:9" ht="15" customHeight="1" x14ac:dyDescent="0.15">
      <c r="A134" s="47"/>
      <c r="B134" s="26"/>
      <c r="C134" s="51" t="s">
        <v>99</v>
      </c>
      <c r="D134" s="17">
        <v>241</v>
      </c>
      <c r="E134" s="17">
        <v>155</v>
      </c>
      <c r="F134" s="17">
        <v>35</v>
      </c>
      <c r="G134" s="17">
        <v>17</v>
      </c>
      <c r="H134" s="17">
        <v>12</v>
      </c>
      <c r="I134" s="17">
        <v>22</v>
      </c>
    </row>
    <row r="135" spans="1:9" ht="15" customHeight="1" x14ac:dyDescent="0.15">
      <c r="A135" s="47"/>
      <c r="B135" s="14" t="s">
        <v>2</v>
      </c>
      <c r="C135" s="36" t="s">
        <v>90</v>
      </c>
      <c r="D135" s="17">
        <v>847</v>
      </c>
      <c r="E135" s="17">
        <v>418</v>
      </c>
      <c r="F135" s="17">
        <v>217</v>
      </c>
      <c r="G135" s="17">
        <v>74</v>
      </c>
      <c r="H135" s="17">
        <v>66</v>
      </c>
      <c r="I135" s="17">
        <v>72</v>
      </c>
    </row>
    <row r="136" spans="1:9" ht="15" customHeight="1" x14ac:dyDescent="0.15">
      <c r="A136" s="47"/>
      <c r="B136" s="14" t="s">
        <v>3</v>
      </c>
      <c r="C136" s="41"/>
      <c r="D136" s="17"/>
      <c r="E136" s="17"/>
      <c r="F136" s="17"/>
      <c r="G136" s="17"/>
      <c r="H136" s="17"/>
      <c r="I136" s="17"/>
    </row>
    <row r="137" spans="1:9" ht="15" customHeight="1" x14ac:dyDescent="0.15">
      <c r="A137" s="47"/>
      <c r="B137" s="14" t="s">
        <v>4</v>
      </c>
      <c r="C137" s="50" t="s">
        <v>126</v>
      </c>
      <c r="D137" s="17">
        <v>207</v>
      </c>
      <c r="E137" s="17">
        <v>84</v>
      </c>
      <c r="F137" s="17">
        <v>69</v>
      </c>
      <c r="G137" s="17">
        <v>22</v>
      </c>
      <c r="H137" s="17">
        <v>21</v>
      </c>
      <c r="I137" s="17">
        <v>11</v>
      </c>
    </row>
    <row r="138" spans="1:9" ht="15" customHeight="1" x14ac:dyDescent="0.15">
      <c r="A138" s="47"/>
      <c r="B138" s="14"/>
      <c r="C138" s="50" t="s">
        <v>127</v>
      </c>
      <c r="D138" s="17">
        <v>262</v>
      </c>
      <c r="E138" s="17">
        <v>127</v>
      </c>
      <c r="F138" s="17">
        <v>68</v>
      </c>
      <c r="G138" s="17">
        <v>19</v>
      </c>
      <c r="H138" s="17">
        <v>26</v>
      </c>
      <c r="I138" s="17">
        <v>22</v>
      </c>
    </row>
    <row r="139" spans="1:9" ht="15" customHeight="1" x14ac:dyDescent="0.15">
      <c r="A139" s="47"/>
      <c r="B139" s="14"/>
      <c r="C139" s="50" t="s">
        <v>128</v>
      </c>
      <c r="D139" s="17">
        <v>68</v>
      </c>
      <c r="E139" s="17">
        <v>33</v>
      </c>
      <c r="F139" s="17">
        <v>19</v>
      </c>
      <c r="G139" s="17">
        <v>9</v>
      </c>
      <c r="H139" s="17">
        <v>4</v>
      </c>
      <c r="I139" s="17">
        <v>3</v>
      </c>
    </row>
    <row r="140" spans="1:9" ht="15" customHeight="1" x14ac:dyDescent="0.15">
      <c r="A140" s="47"/>
      <c r="B140" s="14"/>
      <c r="C140" s="50" t="s">
        <v>129</v>
      </c>
      <c r="D140" s="17">
        <v>44</v>
      </c>
      <c r="E140" s="17">
        <v>28</v>
      </c>
      <c r="F140" s="17">
        <v>8</v>
      </c>
      <c r="G140" s="17">
        <v>1</v>
      </c>
      <c r="H140" s="17">
        <v>4</v>
      </c>
      <c r="I140" s="17">
        <v>3</v>
      </c>
    </row>
    <row r="141" spans="1:9" ht="15" customHeight="1" x14ac:dyDescent="0.15">
      <c r="A141" s="47"/>
      <c r="B141" s="14"/>
      <c r="C141" s="50" t="s">
        <v>104</v>
      </c>
      <c r="D141" s="17">
        <v>47</v>
      </c>
      <c r="E141" s="17">
        <v>37</v>
      </c>
      <c r="F141" s="17">
        <v>5</v>
      </c>
      <c r="G141" s="17">
        <v>1</v>
      </c>
      <c r="H141" s="17">
        <v>2</v>
      </c>
      <c r="I141" s="17">
        <v>2</v>
      </c>
    </row>
    <row r="142" spans="1:9" ht="15" customHeight="1" x14ac:dyDescent="0.15">
      <c r="A142" s="47"/>
      <c r="B142" s="14"/>
      <c r="C142" s="51" t="s">
        <v>99</v>
      </c>
      <c r="D142" s="17">
        <v>219</v>
      </c>
      <c r="E142" s="17">
        <v>109</v>
      </c>
      <c r="F142" s="17">
        <v>48</v>
      </c>
      <c r="G142" s="17">
        <v>22</v>
      </c>
      <c r="H142" s="17">
        <v>9</v>
      </c>
      <c r="I142" s="17">
        <v>31</v>
      </c>
    </row>
    <row r="143" spans="1:9" ht="15" customHeight="1" x14ac:dyDescent="0.15">
      <c r="A143" s="47"/>
      <c r="B143" s="281" t="s">
        <v>5</v>
      </c>
      <c r="C143" s="36" t="s">
        <v>90</v>
      </c>
      <c r="D143" s="17">
        <v>994</v>
      </c>
      <c r="E143" s="17">
        <v>393</v>
      </c>
      <c r="F143" s="17">
        <v>247</v>
      </c>
      <c r="G143" s="17">
        <v>68</v>
      </c>
      <c r="H143" s="17">
        <v>185</v>
      </c>
      <c r="I143" s="17">
        <v>101</v>
      </c>
    </row>
    <row r="144" spans="1:9" ht="15" customHeight="1" x14ac:dyDescent="0.15">
      <c r="A144" s="47"/>
      <c r="B144" s="282"/>
      <c r="C144" s="41"/>
      <c r="D144" s="17"/>
      <c r="E144" s="17"/>
      <c r="F144" s="17"/>
      <c r="G144" s="17"/>
      <c r="H144" s="17"/>
      <c r="I144" s="17"/>
    </row>
    <row r="145" spans="1:9" ht="15" customHeight="1" x14ac:dyDescent="0.15">
      <c r="A145" s="47"/>
      <c r="B145" s="282"/>
      <c r="C145" s="50" t="s">
        <v>126</v>
      </c>
      <c r="D145" s="17">
        <v>299</v>
      </c>
      <c r="E145" s="17">
        <v>94</v>
      </c>
      <c r="F145" s="17">
        <v>89</v>
      </c>
      <c r="G145" s="17">
        <v>16</v>
      </c>
      <c r="H145" s="17">
        <v>72</v>
      </c>
      <c r="I145" s="17">
        <v>28</v>
      </c>
    </row>
    <row r="146" spans="1:9" ht="15" customHeight="1" x14ac:dyDescent="0.15">
      <c r="A146" s="47"/>
      <c r="B146" s="282"/>
      <c r="C146" s="50" t="s">
        <v>127</v>
      </c>
      <c r="D146" s="17">
        <v>315</v>
      </c>
      <c r="E146" s="17">
        <v>127</v>
      </c>
      <c r="F146" s="17">
        <v>84</v>
      </c>
      <c r="G146" s="17">
        <v>20</v>
      </c>
      <c r="H146" s="17">
        <v>58</v>
      </c>
      <c r="I146" s="17">
        <v>26</v>
      </c>
    </row>
    <row r="147" spans="1:9" ht="15" customHeight="1" x14ac:dyDescent="0.15">
      <c r="A147" s="47"/>
      <c r="B147" s="282"/>
      <c r="C147" s="50" t="s">
        <v>128</v>
      </c>
      <c r="D147" s="17">
        <v>115</v>
      </c>
      <c r="E147" s="17">
        <v>66</v>
      </c>
      <c r="F147" s="17">
        <v>25</v>
      </c>
      <c r="G147" s="17">
        <v>8</v>
      </c>
      <c r="H147" s="17">
        <v>16</v>
      </c>
      <c r="I147" s="17">
        <v>0</v>
      </c>
    </row>
    <row r="148" spans="1:9" ht="15" customHeight="1" x14ac:dyDescent="0.15">
      <c r="A148" s="47"/>
      <c r="B148" s="74"/>
      <c r="C148" s="50" t="s">
        <v>129</v>
      </c>
      <c r="D148" s="17">
        <v>30</v>
      </c>
      <c r="E148" s="17">
        <v>20</v>
      </c>
      <c r="F148" s="17">
        <v>5</v>
      </c>
      <c r="G148" s="17">
        <v>3</v>
      </c>
      <c r="H148" s="17">
        <v>1</v>
      </c>
      <c r="I148" s="17">
        <v>1</v>
      </c>
    </row>
    <row r="149" spans="1:9" ht="15" customHeight="1" x14ac:dyDescent="0.15">
      <c r="A149" s="47"/>
      <c r="B149" s="74"/>
      <c r="C149" s="50" t="s">
        <v>104</v>
      </c>
      <c r="D149" s="17">
        <v>40</v>
      </c>
      <c r="E149" s="17">
        <v>23</v>
      </c>
      <c r="F149" s="17">
        <v>9</v>
      </c>
      <c r="G149" s="17">
        <v>1</v>
      </c>
      <c r="H149" s="17">
        <v>3</v>
      </c>
      <c r="I149" s="17">
        <v>4</v>
      </c>
    </row>
    <row r="150" spans="1:9" ht="15" customHeight="1" x14ac:dyDescent="0.15">
      <c r="A150" s="58"/>
      <c r="B150" s="76"/>
      <c r="C150" s="51" t="s">
        <v>99</v>
      </c>
      <c r="D150" s="17">
        <v>195</v>
      </c>
      <c r="E150" s="17">
        <v>63</v>
      </c>
      <c r="F150" s="17">
        <v>35</v>
      </c>
      <c r="G150" s="17">
        <v>20</v>
      </c>
      <c r="H150" s="17">
        <v>35</v>
      </c>
      <c r="I150" s="17">
        <v>42</v>
      </c>
    </row>
    <row r="151" spans="1:9" ht="15" customHeight="1" x14ac:dyDescent="0.15">
      <c r="A151" s="35" t="s">
        <v>130</v>
      </c>
      <c r="B151" s="24" t="s">
        <v>7</v>
      </c>
      <c r="C151" s="36" t="s">
        <v>90</v>
      </c>
      <c r="D151" s="17">
        <v>1238</v>
      </c>
      <c r="E151" s="17">
        <v>928</v>
      </c>
      <c r="F151" s="17">
        <v>154</v>
      </c>
      <c r="G151" s="17">
        <v>52</v>
      </c>
      <c r="H151" s="17">
        <v>50</v>
      </c>
      <c r="I151" s="17">
        <v>54</v>
      </c>
    </row>
    <row r="152" spans="1:9" ht="15" customHeight="1" x14ac:dyDescent="0.15">
      <c r="A152" s="283" t="s">
        <v>131</v>
      </c>
      <c r="B152" s="25" t="s">
        <v>8</v>
      </c>
      <c r="C152" s="41"/>
      <c r="D152" s="17"/>
      <c r="E152" s="17"/>
      <c r="F152" s="17"/>
      <c r="G152" s="17"/>
      <c r="H152" s="17"/>
      <c r="I152" s="17"/>
    </row>
    <row r="153" spans="1:9" ht="15" customHeight="1" x14ac:dyDescent="0.15">
      <c r="A153" s="283"/>
      <c r="B153" s="25" t="s">
        <v>9</v>
      </c>
      <c r="C153" s="50" t="s">
        <v>126</v>
      </c>
      <c r="D153" s="17">
        <v>617</v>
      </c>
      <c r="E153" s="17">
        <v>438</v>
      </c>
      <c r="F153" s="17">
        <v>99</v>
      </c>
      <c r="G153" s="17">
        <v>23</v>
      </c>
      <c r="H153" s="17">
        <v>32</v>
      </c>
      <c r="I153" s="17">
        <v>25</v>
      </c>
    </row>
    <row r="154" spans="1:9" ht="15" customHeight="1" x14ac:dyDescent="0.15">
      <c r="A154" s="47"/>
      <c r="B154" s="25" t="s">
        <v>10</v>
      </c>
      <c r="C154" s="50" t="s">
        <v>101</v>
      </c>
      <c r="D154" s="17">
        <v>212</v>
      </c>
      <c r="E154" s="17">
        <v>171</v>
      </c>
      <c r="F154" s="17">
        <v>23</v>
      </c>
      <c r="G154" s="17">
        <v>8</v>
      </c>
      <c r="H154" s="17">
        <v>7</v>
      </c>
      <c r="I154" s="17">
        <v>3</v>
      </c>
    </row>
    <row r="155" spans="1:9" ht="15" customHeight="1" x14ac:dyDescent="0.15">
      <c r="A155" s="47"/>
      <c r="B155" s="25"/>
      <c r="C155" s="50" t="s">
        <v>102</v>
      </c>
      <c r="D155" s="17">
        <v>114</v>
      </c>
      <c r="E155" s="17">
        <v>91</v>
      </c>
      <c r="F155" s="17">
        <v>8</v>
      </c>
      <c r="G155" s="17">
        <v>7</v>
      </c>
      <c r="H155" s="17">
        <v>5</v>
      </c>
      <c r="I155" s="17">
        <v>3</v>
      </c>
    </row>
    <row r="156" spans="1:9" ht="15" customHeight="1" x14ac:dyDescent="0.15">
      <c r="A156" s="47"/>
      <c r="B156" s="25"/>
      <c r="C156" s="50" t="s">
        <v>103</v>
      </c>
      <c r="D156" s="17">
        <v>59</v>
      </c>
      <c r="E156" s="17">
        <v>45</v>
      </c>
      <c r="F156" s="17">
        <v>8</v>
      </c>
      <c r="G156" s="17">
        <v>2</v>
      </c>
      <c r="H156" s="17">
        <v>2</v>
      </c>
      <c r="I156" s="17">
        <v>2</v>
      </c>
    </row>
    <row r="157" spans="1:9" ht="15" customHeight="1" x14ac:dyDescent="0.15">
      <c r="A157" s="47"/>
      <c r="B157" s="25"/>
      <c r="C157" s="50" t="s">
        <v>132</v>
      </c>
      <c r="D157" s="17">
        <v>137</v>
      </c>
      <c r="E157" s="17">
        <v>117</v>
      </c>
      <c r="F157" s="17">
        <v>8</v>
      </c>
      <c r="G157" s="17">
        <v>4</v>
      </c>
      <c r="H157" s="17">
        <v>3</v>
      </c>
      <c r="I157" s="17">
        <v>5</v>
      </c>
    </row>
    <row r="158" spans="1:9" ht="15" customHeight="1" x14ac:dyDescent="0.15">
      <c r="A158" s="47"/>
      <c r="B158" s="26"/>
      <c r="C158" s="51" t="s">
        <v>99</v>
      </c>
      <c r="D158" s="17">
        <v>99</v>
      </c>
      <c r="E158" s="17">
        <v>66</v>
      </c>
      <c r="F158" s="17">
        <v>8</v>
      </c>
      <c r="G158" s="17">
        <v>8</v>
      </c>
      <c r="H158" s="17">
        <v>1</v>
      </c>
      <c r="I158" s="17">
        <v>16</v>
      </c>
    </row>
    <row r="159" spans="1:9" ht="15" customHeight="1" x14ac:dyDescent="0.15">
      <c r="A159" s="47"/>
      <c r="B159" s="14" t="s">
        <v>2</v>
      </c>
      <c r="C159" s="36" t="s">
        <v>90</v>
      </c>
      <c r="D159" s="17">
        <v>847</v>
      </c>
      <c r="E159" s="17">
        <v>418</v>
      </c>
      <c r="F159" s="17">
        <v>217</v>
      </c>
      <c r="G159" s="17">
        <v>74</v>
      </c>
      <c r="H159" s="17">
        <v>66</v>
      </c>
      <c r="I159" s="17">
        <v>72</v>
      </c>
    </row>
    <row r="160" spans="1:9" ht="15" customHeight="1" x14ac:dyDescent="0.15">
      <c r="A160" s="47"/>
      <c r="B160" s="14" t="s">
        <v>3</v>
      </c>
      <c r="C160" s="41"/>
      <c r="D160" s="17"/>
      <c r="E160" s="17"/>
      <c r="F160" s="17"/>
      <c r="G160" s="17"/>
      <c r="H160" s="17"/>
      <c r="I160" s="17"/>
    </row>
    <row r="161" spans="1:9" ht="15" customHeight="1" x14ac:dyDescent="0.15">
      <c r="A161" s="47"/>
      <c r="B161" s="14" t="s">
        <v>4</v>
      </c>
      <c r="C161" s="50" t="s">
        <v>126</v>
      </c>
      <c r="D161" s="17">
        <v>520</v>
      </c>
      <c r="E161" s="17">
        <v>230</v>
      </c>
      <c r="F161" s="17">
        <v>157</v>
      </c>
      <c r="G161" s="17">
        <v>44</v>
      </c>
      <c r="H161" s="17">
        <v>50</v>
      </c>
      <c r="I161" s="17">
        <v>39</v>
      </c>
    </row>
    <row r="162" spans="1:9" ht="15" customHeight="1" x14ac:dyDescent="0.15">
      <c r="A162" s="47"/>
      <c r="B162" s="14"/>
      <c r="C162" s="50" t="s">
        <v>101</v>
      </c>
      <c r="D162" s="17">
        <v>80</v>
      </c>
      <c r="E162" s="17">
        <v>41</v>
      </c>
      <c r="F162" s="17">
        <v>15</v>
      </c>
      <c r="G162" s="17">
        <v>8</v>
      </c>
      <c r="H162" s="17">
        <v>6</v>
      </c>
      <c r="I162" s="17">
        <v>10</v>
      </c>
    </row>
    <row r="163" spans="1:9" ht="15" customHeight="1" x14ac:dyDescent="0.15">
      <c r="A163" s="47"/>
      <c r="B163" s="14"/>
      <c r="C163" s="50" t="s">
        <v>102</v>
      </c>
      <c r="D163" s="17">
        <v>38</v>
      </c>
      <c r="E163" s="17">
        <v>28</v>
      </c>
      <c r="F163" s="17">
        <v>8</v>
      </c>
      <c r="G163" s="17">
        <v>1</v>
      </c>
      <c r="H163" s="17">
        <v>1</v>
      </c>
      <c r="I163" s="17">
        <v>0</v>
      </c>
    </row>
    <row r="164" spans="1:9" ht="15" customHeight="1" x14ac:dyDescent="0.15">
      <c r="A164" s="47"/>
      <c r="B164" s="14"/>
      <c r="C164" s="50" t="s">
        <v>103</v>
      </c>
      <c r="D164" s="17">
        <v>16</v>
      </c>
      <c r="E164" s="17">
        <v>7</v>
      </c>
      <c r="F164" s="17">
        <v>5</v>
      </c>
      <c r="G164" s="17">
        <v>0</v>
      </c>
      <c r="H164" s="17">
        <v>2</v>
      </c>
      <c r="I164" s="17">
        <v>2</v>
      </c>
    </row>
    <row r="165" spans="1:9" ht="15" customHeight="1" x14ac:dyDescent="0.15">
      <c r="A165" s="47"/>
      <c r="B165" s="14"/>
      <c r="C165" s="50" t="s">
        <v>132</v>
      </c>
      <c r="D165" s="17">
        <v>51</v>
      </c>
      <c r="E165" s="17">
        <v>39</v>
      </c>
      <c r="F165" s="17">
        <v>7</v>
      </c>
      <c r="G165" s="17">
        <v>2</v>
      </c>
      <c r="H165" s="17">
        <v>1</v>
      </c>
      <c r="I165" s="17">
        <v>2</v>
      </c>
    </row>
    <row r="166" spans="1:9" ht="15" customHeight="1" x14ac:dyDescent="0.15">
      <c r="A166" s="47"/>
      <c r="B166" s="14"/>
      <c r="C166" s="51" t="s">
        <v>99</v>
      </c>
      <c r="D166" s="17">
        <v>142</v>
      </c>
      <c r="E166" s="17">
        <v>73</v>
      </c>
      <c r="F166" s="17">
        <v>25</v>
      </c>
      <c r="G166" s="17">
        <v>19</v>
      </c>
      <c r="H166" s="17">
        <v>6</v>
      </c>
      <c r="I166" s="17">
        <v>19</v>
      </c>
    </row>
    <row r="167" spans="1:9" ht="15" customHeight="1" x14ac:dyDescent="0.15">
      <c r="A167" s="47"/>
      <c r="B167" s="281" t="s">
        <v>5</v>
      </c>
      <c r="C167" s="36" t="s">
        <v>90</v>
      </c>
      <c r="D167" s="17">
        <v>994</v>
      </c>
      <c r="E167" s="17">
        <v>393</v>
      </c>
      <c r="F167" s="17">
        <v>247</v>
      </c>
      <c r="G167" s="17">
        <v>68</v>
      </c>
      <c r="H167" s="17">
        <v>185</v>
      </c>
      <c r="I167" s="17">
        <v>101</v>
      </c>
    </row>
    <row r="168" spans="1:9" ht="15" customHeight="1" x14ac:dyDescent="0.15">
      <c r="A168" s="47"/>
      <c r="B168" s="282"/>
      <c r="C168" s="41"/>
      <c r="D168" s="17"/>
      <c r="E168" s="17"/>
      <c r="F168" s="17"/>
      <c r="G168" s="17"/>
      <c r="H168" s="17"/>
      <c r="I168" s="17"/>
    </row>
    <row r="169" spans="1:9" ht="15" customHeight="1" x14ac:dyDescent="0.15">
      <c r="A169" s="47"/>
      <c r="B169" s="282"/>
      <c r="C169" s="50" t="s">
        <v>126</v>
      </c>
      <c r="D169" s="17">
        <v>741</v>
      </c>
      <c r="E169" s="17">
        <v>283</v>
      </c>
      <c r="F169" s="17">
        <v>196</v>
      </c>
      <c r="G169" s="17">
        <v>44</v>
      </c>
      <c r="H169" s="17">
        <v>151</v>
      </c>
      <c r="I169" s="17">
        <v>67</v>
      </c>
    </row>
    <row r="170" spans="1:9" ht="15" customHeight="1" x14ac:dyDescent="0.15">
      <c r="A170" s="47"/>
      <c r="B170" s="282"/>
      <c r="C170" s="50" t="s">
        <v>101</v>
      </c>
      <c r="D170" s="17">
        <v>64</v>
      </c>
      <c r="E170" s="17">
        <v>34</v>
      </c>
      <c r="F170" s="17">
        <v>16</v>
      </c>
      <c r="G170" s="17">
        <v>4</v>
      </c>
      <c r="H170" s="17">
        <v>9</v>
      </c>
      <c r="I170" s="17">
        <v>1</v>
      </c>
    </row>
    <row r="171" spans="1:9" ht="15" customHeight="1" x14ac:dyDescent="0.15">
      <c r="A171" s="47"/>
      <c r="B171" s="282"/>
      <c r="C171" s="50" t="s">
        <v>102</v>
      </c>
      <c r="D171" s="17">
        <v>31</v>
      </c>
      <c r="E171" s="17">
        <v>15</v>
      </c>
      <c r="F171" s="17">
        <v>4</v>
      </c>
      <c r="G171" s="17">
        <v>5</v>
      </c>
      <c r="H171" s="17">
        <v>2</v>
      </c>
      <c r="I171" s="17">
        <v>5</v>
      </c>
    </row>
    <row r="172" spans="1:9" ht="15" customHeight="1" x14ac:dyDescent="0.15">
      <c r="A172" s="47"/>
      <c r="B172" s="74"/>
      <c r="C172" s="50" t="s">
        <v>103</v>
      </c>
      <c r="D172" s="17">
        <v>7</v>
      </c>
      <c r="E172" s="17">
        <v>5</v>
      </c>
      <c r="F172" s="17">
        <v>2</v>
      </c>
      <c r="G172" s="17">
        <v>0</v>
      </c>
      <c r="H172" s="17">
        <v>0</v>
      </c>
      <c r="I172" s="17">
        <v>0</v>
      </c>
    </row>
    <row r="173" spans="1:9" ht="15" customHeight="1" x14ac:dyDescent="0.15">
      <c r="A173" s="47"/>
      <c r="B173" s="74"/>
      <c r="C173" s="50" t="s">
        <v>132</v>
      </c>
      <c r="D173" s="17">
        <v>28</v>
      </c>
      <c r="E173" s="17">
        <v>21</v>
      </c>
      <c r="F173" s="17">
        <v>5</v>
      </c>
      <c r="G173" s="17">
        <v>0</v>
      </c>
      <c r="H173" s="17">
        <v>1</v>
      </c>
      <c r="I173" s="17">
        <v>1</v>
      </c>
    </row>
    <row r="174" spans="1:9" ht="15" customHeight="1" x14ac:dyDescent="0.15">
      <c r="A174" s="49"/>
      <c r="B174" s="75"/>
      <c r="C174" s="51" t="s">
        <v>99</v>
      </c>
      <c r="D174" s="17">
        <v>123</v>
      </c>
      <c r="E174" s="17">
        <v>35</v>
      </c>
      <c r="F174" s="17">
        <v>24</v>
      </c>
      <c r="G174" s="17">
        <v>15</v>
      </c>
      <c r="H174" s="17">
        <v>22</v>
      </c>
      <c r="I174" s="17">
        <v>27</v>
      </c>
    </row>
  </sheetData>
  <mergeCells count="8">
    <mergeCell ref="A65:A66"/>
    <mergeCell ref="B143:B147"/>
    <mergeCell ref="A152:A153"/>
    <mergeCell ref="B167:B171"/>
    <mergeCell ref="B28:B33"/>
    <mergeCell ref="B115:B120"/>
    <mergeCell ref="B56:B60"/>
    <mergeCell ref="B80:B84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rowBreaks count="2" manualBreakCount="2">
    <brk id="39" max="16383" man="1"/>
    <brk id="63" max="16383" man="1"/>
  </rowBreaks>
  <ignoredErrors>
    <ignoredError sqref="D5:D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20"/>
  <sheetViews>
    <sheetView showGridLines="0" view="pageBreakPreview" topLeftCell="A76" zoomScaleNormal="100" zoomScaleSheetLayoutView="100" workbookViewId="0"/>
  </sheetViews>
  <sheetFormatPr defaultColWidth="8" defaultRowHeight="15" customHeight="1" x14ac:dyDescent="0.15"/>
  <cols>
    <col min="1" max="1" width="23.5703125" style="1" bestFit="1" customWidth="1"/>
    <col min="2" max="2" width="4.28515625" style="1" customWidth="1"/>
    <col min="3" max="3" width="18.7109375" style="21" customWidth="1"/>
    <col min="4" max="9" width="9.7109375" style="1" customWidth="1"/>
    <col min="10" max="16384" width="8" style="1"/>
  </cols>
  <sheetData>
    <row r="1" spans="1:9" ht="15" customHeight="1" x14ac:dyDescent="0.15">
      <c r="D1" s="2" t="s">
        <v>110</v>
      </c>
    </row>
    <row r="3" spans="1:9" s="7" customFormat="1" ht="54.95" customHeight="1" x14ac:dyDescent="0.15">
      <c r="A3" s="3"/>
      <c r="B3" s="4"/>
      <c r="C3" s="22"/>
      <c r="D3" s="5" t="s">
        <v>0</v>
      </c>
      <c r="E3" s="30" t="s">
        <v>146</v>
      </c>
      <c r="F3" s="30" t="s">
        <v>106</v>
      </c>
      <c r="G3" s="30" t="s">
        <v>107</v>
      </c>
      <c r="H3" s="30" t="s">
        <v>108</v>
      </c>
      <c r="I3" s="5" t="s">
        <v>22</v>
      </c>
    </row>
    <row r="4" spans="1:9" ht="15" customHeight="1" x14ac:dyDescent="0.15">
      <c r="A4" s="35" t="s">
        <v>26</v>
      </c>
      <c r="B4" s="24" t="s">
        <v>7</v>
      </c>
      <c r="C4" s="36" t="s">
        <v>90</v>
      </c>
      <c r="D4" s="8">
        <f t="shared" ref="D4:F4" si="0">D136</f>
        <v>1238</v>
      </c>
      <c r="E4" s="8">
        <f t="shared" si="0"/>
        <v>928</v>
      </c>
      <c r="F4" s="8">
        <f t="shared" si="0"/>
        <v>154</v>
      </c>
      <c r="G4" s="8">
        <f t="shared" ref="G4:I4" si="1">G136</f>
        <v>52</v>
      </c>
      <c r="H4" s="8">
        <f t="shared" si="1"/>
        <v>50</v>
      </c>
      <c r="I4" s="8">
        <f t="shared" si="1"/>
        <v>54</v>
      </c>
    </row>
    <row r="5" spans="1:9" ht="15" customHeight="1" x14ac:dyDescent="0.15">
      <c r="A5" s="47" t="s">
        <v>27</v>
      </c>
      <c r="B5" s="25" t="s">
        <v>8</v>
      </c>
      <c r="C5" s="41"/>
      <c r="D5" s="39">
        <f>IF(SUM(E5:I5)&gt;100,"－",SUM(E5:I5))</f>
        <v>99.999999999999986</v>
      </c>
      <c r="E5" s="38">
        <f>E136/$D4*100</f>
        <v>74.959612277867521</v>
      </c>
      <c r="F5" s="38">
        <f t="shared" ref="F5" si="2">F136/$D4*100</f>
        <v>12.439418416801292</v>
      </c>
      <c r="G5" s="38">
        <f t="shared" ref="G5:I5" si="3">G136/$D4*100</f>
        <v>4.2003231017770597</v>
      </c>
      <c r="H5" s="38">
        <f t="shared" si="3"/>
        <v>4.0387722132471726</v>
      </c>
      <c r="I5" s="38">
        <f t="shared" si="3"/>
        <v>4.3618739903069468</v>
      </c>
    </row>
    <row r="6" spans="1:9" ht="15" customHeight="1" x14ac:dyDescent="0.15">
      <c r="A6" s="47"/>
      <c r="B6" s="25" t="s">
        <v>9</v>
      </c>
      <c r="C6" s="50" t="s">
        <v>43</v>
      </c>
      <c r="D6" s="28">
        <f>D138</f>
        <v>974</v>
      </c>
      <c r="E6" s="15">
        <f t="shared" ref="E6:E12" si="4">IF($D6=0,0,E138/$D6*100)</f>
        <v>77.515400410677614</v>
      </c>
      <c r="F6" s="15">
        <f t="shared" ref="F6" si="5">IF($D6=0,0,F138/$D6*100)</f>
        <v>11.293634496919918</v>
      </c>
      <c r="G6" s="15">
        <f t="shared" ref="G6:I6" si="6">IF($D6=0,0,G138/$D6*100)</f>
        <v>4.0041067761806977</v>
      </c>
      <c r="H6" s="15">
        <f t="shared" si="6"/>
        <v>3.6960985626283369</v>
      </c>
      <c r="I6" s="15">
        <f t="shared" si="6"/>
        <v>3.4907597535934287</v>
      </c>
    </row>
    <row r="7" spans="1:9" ht="15" customHeight="1" x14ac:dyDescent="0.15">
      <c r="A7" s="47"/>
      <c r="B7" s="25" t="s">
        <v>10</v>
      </c>
      <c r="C7" s="50" t="s">
        <v>44</v>
      </c>
      <c r="D7" s="28">
        <f t="shared" ref="D7:D12" si="7">D139</f>
        <v>72</v>
      </c>
      <c r="E7" s="15">
        <f t="shared" si="4"/>
        <v>69.444444444444443</v>
      </c>
      <c r="F7" s="15">
        <f t="shared" ref="F7" si="8">IF($D7=0,0,F139/$D7*100)</f>
        <v>13.888888888888889</v>
      </c>
      <c r="G7" s="15">
        <f t="shared" ref="G7:I7" si="9">IF($D7=0,0,G139/$D7*100)</f>
        <v>4.1666666666666661</v>
      </c>
      <c r="H7" s="15">
        <f t="shared" si="9"/>
        <v>4.1666666666666661</v>
      </c>
      <c r="I7" s="15">
        <f t="shared" si="9"/>
        <v>8.3333333333333321</v>
      </c>
    </row>
    <row r="8" spans="1:9" ht="15" customHeight="1" x14ac:dyDescent="0.15">
      <c r="A8" s="47"/>
      <c r="B8" s="25"/>
      <c r="C8" s="50" t="s">
        <v>45</v>
      </c>
      <c r="D8" s="28">
        <f t="shared" si="7"/>
        <v>72</v>
      </c>
      <c r="E8" s="15">
        <f t="shared" si="4"/>
        <v>56.944444444444443</v>
      </c>
      <c r="F8" s="15">
        <f t="shared" ref="F8" si="10">IF($D8=0,0,F140/$D8*100)</f>
        <v>20.833333333333336</v>
      </c>
      <c r="G8" s="15">
        <f t="shared" ref="G8:I8" si="11">IF($D8=0,0,G140/$D8*100)</f>
        <v>8.3333333333333321</v>
      </c>
      <c r="H8" s="15">
        <f t="shared" si="11"/>
        <v>6.9444444444444446</v>
      </c>
      <c r="I8" s="15">
        <f t="shared" si="11"/>
        <v>6.9444444444444446</v>
      </c>
    </row>
    <row r="9" spans="1:9" ht="15" customHeight="1" x14ac:dyDescent="0.15">
      <c r="A9" s="47"/>
      <c r="B9" s="25"/>
      <c r="C9" s="50" t="s">
        <v>46</v>
      </c>
      <c r="D9" s="28">
        <f t="shared" si="7"/>
        <v>89</v>
      </c>
      <c r="E9" s="15">
        <f t="shared" si="4"/>
        <v>69.662921348314612</v>
      </c>
      <c r="F9" s="15">
        <f t="shared" ref="F9" si="12">IF($D9=0,0,F141/$D9*100)</f>
        <v>15.730337078651685</v>
      </c>
      <c r="G9" s="15">
        <f t="shared" ref="G9:I9" si="13">IF($D9=0,0,G141/$D9*100)</f>
        <v>3.3707865168539324</v>
      </c>
      <c r="H9" s="15">
        <f t="shared" si="13"/>
        <v>3.3707865168539324</v>
      </c>
      <c r="I9" s="15">
        <f t="shared" si="13"/>
        <v>7.8651685393258424</v>
      </c>
    </row>
    <row r="10" spans="1:9" ht="15" customHeight="1" x14ac:dyDescent="0.15">
      <c r="A10" s="47"/>
      <c r="B10" s="25"/>
      <c r="C10" s="50" t="s">
        <v>47</v>
      </c>
      <c r="D10" s="28">
        <f t="shared" si="7"/>
        <v>10</v>
      </c>
      <c r="E10" s="15">
        <f t="shared" si="4"/>
        <v>70</v>
      </c>
      <c r="F10" s="15">
        <f t="shared" ref="F10" si="14">IF($D10=0,0,F142/$D10*100)</f>
        <v>20</v>
      </c>
      <c r="G10" s="15">
        <f t="shared" ref="G10:I10" si="15">IF($D10=0,0,G142/$D10*100)</f>
        <v>0</v>
      </c>
      <c r="H10" s="15">
        <f t="shared" si="15"/>
        <v>10</v>
      </c>
      <c r="I10" s="15">
        <f t="shared" si="15"/>
        <v>0</v>
      </c>
    </row>
    <row r="11" spans="1:9" ht="15" customHeight="1" x14ac:dyDescent="0.15">
      <c r="A11" s="47"/>
      <c r="B11" s="25"/>
      <c r="C11" s="50" t="s">
        <v>48</v>
      </c>
      <c r="D11" s="28">
        <f t="shared" si="7"/>
        <v>6</v>
      </c>
      <c r="E11" s="15">
        <f t="shared" si="4"/>
        <v>66.666666666666657</v>
      </c>
      <c r="F11" s="15">
        <f t="shared" ref="F11" si="16">IF($D11=0,0,F143/$D11*100)</f>
        <v>16.666666666666664</v>
      </c>
      <c r="G11" s="15">
        <f t="shared" ref="G11:I11" si="17">IF($D11=0,0,G143/$D11*100)</f>
        <v>0</v>
      </c>
      <c r="H11" s="15">
        <f t="shared" si="17"/>
        <v>16.666666666666664</v>
      </c>
      <c r="I11" s="15">
        <f t="shared" si="17"/>
        <v>0</v>
      </c>
    </row>
    <row r="12" spans="1:9" ht="15" customHeight="1" x14ac:dyDescent="0.15">
      <c r="A12" s="47"/>
      <c r="B12" s="26"/>
      <c r="C12" s="51" t="s">
        <v>35</v>
      </c>
      <c r="D12" s="29">
        <f t="shared" si="7"/>
        <v>15</v>
      </c>
      <c r="E12" s="9">
        <f t="shared" si="4"/>
        <v>60</v>
      </c>
      <c r="F12" s="9">
        <f t="shared" ref="F12" si="18">IF($D12=0,0,F144/$D12*100)</f>
        <v>13.333333333333334</v>
      </c>
      <c r="G12" s="9">
        <f t="shared" ref="G12:I12" si="19">IF($D12=0,0,G144/$D12*100)</f>
        <v>6.666666666666667</v>
      </c>
      <c r="H12" s="9">
        <f t="shared" si="19"/>
        <v>6.666666666666667</v>
      </c>
      <c r="I12" s="9">
        <f t="shared" si="19"/>
        <v>13.333333333333334</v>
      </c>
    </row>
    <row r="13" spans="1:9" ht="15" customHeight="1" x14ac:dyDescent="0.15">
      <c r="A13" s="47"/>
      <c r="B13" s="14" t="s">
        <v>2</v>
      </c>
      <c r="C13" s="36" t="s">
        <v>90</v>
      </c>
      <c r="D13" s="28">
        <f t="shared" ref="D13:E13" si="20">D145</f>
        <v>847</v>
      </c>
      <c r="E13" s="28">
        <f t="shared" si="20"/>
        <v>418</v>
      </c>
      <c r="F13" s="28">
        <f t="shared" ref="F13" si="21">F145</f>
        <v>217</v>
      </c>
      <c r="G13" s="28">
        <f t="shared" ref="G13:I13" si="22">G145</f>
        <v>74</v>
      </c>
      <c r="H13" s="28">
        <f t="shared" si="22"/>
        <v>66</v>
      </c>
      <c r="I13" s="28">
        <f t="shared" si="22"/>
        <v>72</v>
      </c>
    </row>
    <row r="14" spans="1:9" ht="15" customHeight="1" x14ac:dyDescent="0.15">
      <c r="A14" s="47"/>
      <c r="B14" s="14" t="s">
        <v>3</v>
      </c>
      <c r="C14" s="41"/>
      <c r="D14" s="38">
        <f>IF(SUM(E14:I14)&gt;100,"－",SUM(E14:I14))</f>
        <v>100</v>
      </c>
      <c r="E14" s="38">
        <f>E145/$D13*100</f>
        <v>49.350649350649348</v>
      </c>
      <c r="F14" s="38">
        <f t="shared" ref="F14" si="23">F145/$D13*100</f>
        <v>25.619834710743799</v>
      </c>
      <c r="G14" s="38">
        <f t="shared" ref="G14:I14" si="24">G145/$D13*100</f>
        <v>8.7367178276269186</v>
      </c>
      <c r="H14" s="38">
        <f t="shared" si="24"/>
        <v>7.7922077922077921</v>
      </c>
      <c r="I14" s="38">
        <f t="shared" si="24"/>
        <v>8.5005903187721366</v>
      </c>
    </row>
    <row r="15" spans="1:9" ht="15" customHeight="1" x14ac:dyDescent="0.15">
      <c r="A15" s="47"/>
      <c r="B15" s="14" t="s">
        <v>4</v>
      </c>
      <c r="C15" s="50" t="s">
        <v>43</v>
      </c>
      <c r="D15" s="28">
        <f>D147</f>
        <v>532</v>
      </c>
      <c r="E15" s="15">
        <f t="shared" ref="E15:E21" si="25">IF($D15=0,0,E147/$D15*100)</f>
        <v>51.503759398496243</v>
      </c>
      <c r="F15" s="15">
        <f t="shared" ref="F15" si="26">IF($D15=0,0,F147/$D15*100)</f>
        <v>22.556390977443609</v>
      </c>
      <c r="G15" s="15">
        <f t="shared" ref="G15:I15" si="27">IF($D15=0,0,G147/$D15*100)</f>
        <v>8.0827067669172923</v>
      </c>
      <c r="H15" s="15">
        <f t="shared" si="27"/>
        <v>8.6466165413533833</v>
      </c>
      <c r="I15" s="15">
        <f t="shared" si="27"/>
        <v>9.2105263157894726</v>
      </c>
    </row>
    <row r="16" spans="1:9" ht="15" customHeight="1" x14ac:dyDescent="0.15">
      <c r="A16" s="47"/>
      <c r="B16" s="14"/>
      <c r="C16" s="50" t="s">
        <v>44</v>
      </c>
      <c r="D16" s="28">
        <f t="shared" ref="D16:D21" si="28">D148</f>
        <v>135</v>
      </c>
      <c r="E16" s="15">
        <f t="shared" si="25"/>
        <v>46.666666666666664</v>
      </c>
      <c r="F16" s="15">
        <f t="shared" ref="F16" si="29">IF($D16=0,0,F148/$D16*100)</f>
        <v>31.851851851851855</v>
      </c>
      <c r="G16" s="15">
        <f t="shared" ref="G16:I16" si="30">IF($D16=0,0,G148/$D16*100)</f>
        <v>8.8888888888888893</v>
      </c>
      <c r="H16" s="15">
        <f t="shared" si="30"/>
        <v>5.9259259259259265</v>
      </c>
      <c r="I16" s="15">
        <f t="shared" si="30"/>
        <v>6.666666666666667</v>
      </c>
    </row>
    <row r="17" spans="1:9" ht="15" customHeight="1" x14ac:dyDescent="0.15">
      <c r="A17" s="47"/>
      <c r="B17" s="14"/>
      <c r="C17" s="50" t="s">
        <v>45</v>
      </c>
      <c r="D17" s="28">
        <f t="shared" si="28"/>
        <v>47</v>
      </c>
      <c r="E17" s="15">
        <f t="shared" si="25"/>
        <v>38.297872340425535</v>
      </c>
      <c r="F17" s="15">
        <f t="shared" ref="F17" si="31">IF($D17=0,0,F149/$D17*100)</f>
        <v>29.787234042553191</v>
      </c>
      <c r="G17" s="15">
        <f t="shared" ref="G17:I17" si="32">IF($D17=0,0,G149/$D17*100)</f>
        <v>12.76595744680851</v>
      </c>
      <c r="H17" s="15">
        <f t="shared" si="32"/>
        <v>8.5106382978723403</v>
      </c>
      <c r="I17" s="15">
        <f t="shared" si="32"/>
        <v>10.638297872340425</v>
      </c>
    </row>
    <row r="18" spans="1:9" ht="15" customHeight="1" x14ac:dyDescent="0.15">
      <c r="A18" s="47"/>
      <c r="B18" s="14"/>
      <c r="C18" s="50" t="s">
        <v>46</v>
      </c>
      <c r="D18" s="28">
        <f t="shared" si="28"/>
        <v>62</v>
      </c>
      <c r="E18" s="15">
        <f t="shared" si="25"/>
        <v>51.612903225806448</v>
      </c>
      <c r="F18" s="15">
        <f t="shared" ref="F18" si="33">IF($D18=0,0,F150/$D18*100)</f>
        <v>29.032258064516132</v>
      </c>
      <c r="G18" s="15">
        <f t="shared" ref="G18:I18" si="34">IF($D18=0,0,G150/$D18*100)</f>
        <v>8.064516129032258</v>
      </c>
      <c r="H18" s="15">
        <f t="shared" si="34"/>
        <v>8.064516129032258</v>
      </c>
      <c r="I18" s="15">
        <f t="shared" si="34"/>
        <v>3.225806451612903</v>
      </c>
    </row>
    <row r="19" spans="1:9" ht="15" customHeight="1" x14ac:dyDescent="0.15">
      <c r="A19" s="47"/>
      <c r="B19" s="14"/>
      <c r="C19" s="50" t="s">
        <v>47</v>
      </c>
      <c r="D19" s="28">
        <f t="shared" si="28"/>
        <v>5</v>
      </c>
      <c r="E19" s="15">
        <f t="shared" si="25"/>
        <v>40</v>
      </c>
      <c r="F19" s="15">
        <f t="shared" ref="F19" si="35">IF($D19=0,0,F151/$D19*100)</f>
        <v>0</v>
      </c>
      <c r="G19" s="15">
        <f t="shared" ref="G19:I19" si="36">IF($D19=0,0,G151/$D19*100)</f>
        <v>20</v>
      </c>
      <c r="H19" s="15">
        <f t="shared" si="36"/>
        <v>20</v>
      </c>
      <c r="I19" s="15">
        <f t="shared" si="36"/>
        <v>20</v>
      </c>
    </row>
    <row r="20" spans="1:9" ht="15" customHeight="1" x14ac:dyDescent="0.15">
      <c r="A20" s="47"/>
      <c r="B20" s="14"/>
      <c r="C20" s="50" t="s">
        <v>48</v>
      </c>
      <c r="D20" s="28">
        <f t="shared" si="28"/>
        <v>27</v>
      </c>
      <c r="E20" s="15">
        <f t="shared" si="25"/>
        <v>51.851851851851848</v>
      </c>
      <c r="F20" s="15">
        <f t="shared" ref="F20" si="37">IF($D20=0,0,F152/$D20*100)</f>
        <v>33.333333333333329</v>
      </c>
      <c r="G20" s="15">
        <f t="shared" ref="G20:I20" si="38">IF($D20=0,0,G152/$D20*100)</f>
        <v>7.4074074074074066</v>
      </c>
      <c r="H20" s="15">
        <f t="shared" si="38"/>
        <v>0</v>
      </c>
      <c r="I20" s="15">
        <f t="shared" si="38"/>
        <v>7.4074074074074066</v>
      </c>
    </row>
    <row r="21" spans="1:9" ht="15" customHeight="1" x14ac:dyDescent="0.15">
      <c r="A21" s="47"/>
      <c r="B21" s="14"/>
      <c r="C21" s="51" t="s">
        <v>35</v>
      </c>
      <c r="D21" s="29">
        <f t="shared" si="28"/>
        <v>39</v>
      </c>
      <c r="E21" s="9">
        <f t="shared" si="25"/>
        <v>38.461538461538467</v>
      </c>
      <c r="F21" s="9">
        <f t="shared" ref="F21" si="39">IF($D21=0,0,F153/$D21*100)</f>
        <v>33.333333333333329</v>
      </c>
      <c r="G21" s="9">
        <f t="shared" ref="G21:I21" si="40">IF($D21=0,0,G153/$D21*100)</f>
        <v>12.820512820512819</v>
      </c>
      <c r="H21" s="9">
        <f t="shared" si="40"/>
        <v>5.1282051282051277</v>
      </c>
      <c r="I21" s="9">
        <f t="shared" si="40"/>
        <v>10.256410256410255</v>
      </c>
    </row>
    <row r="22" spans="1:9" ht="15" customHeight="1" x14ac:dyDescent="0.15">
      <c r="A22" s="47"/>
      <c r="B22" s="281" t="s">
        <v>5</v>
      </c>
      <c r="C22" s="36" t="s">
        <v>90</v>
      </c>
      <c r="D22" s="28">
        <f t="shared" ref="D22:E22" si="41">D154</f>
        <v>994</v>
      </c>
      <c r="E22" s="28">
        <f t="shared" si="41"/>
        <v>393</v>
      </c>
      <c r="F22" s="28">
        <f t="shared" ref="F22" si="42">F154</f>
        <v>247</v>
      </c>
      <c r="G22" s="28">
        <f t="shared" ref="G22:I22" si="43">G154</f>
        <v>68</v>
      </c>
      <c r="H22" s="28">
        <f t="shared" si="43"/>
        <v>185</v>
      </c>
      <c r="I22" s="28">
        <f t="shared" si="43"/>
        <v>101</v>
      </c>
    </row>
    <row r="23" spans="1:9" ht="15" customHeight="1" x14ac:dyDescent="0.15">
      <c r="A23" s="47"/>
      <c r="B23" s="282"/>
      <c r="C23" s="41"/>
      <c r="D23" s="38">
        <f>IF(SUM(E23:I23)&gt;100,"－",SUM(E23:I23))</f>
        <v>100</v>
      </c>
      <c r="E23" s="38">
        <f>E154/$D22*100</f>
        <v>39.537223340040242</v>
      </c>
      <c r="F23" s="38">
        <f t="shared" ref="F23" si="44">F154/$D22*100</f>
        <v>24.849094567404425</v>
      </c>
      <c r="G23" s="38">
        <f t="shared" ref="G23:I23" si="45">G154/$D22*100</f>
        <v>6.8410462776659964</v>
      </c>
      <c r="H23" s="38">
        <f t="shared" si="45"/>
        <v>18.611670020120723</v>
      </c>
      <c r="I23" s="38">
        <f t="shared" si="45"/>
        <v>10.160965794768611</v>
      </c>
    </row>
    <row r="24" spans="1:9" ht="15" customHeight="1" x14ac:dyDescent="0.15">
      <c r="A24" s="47"/>
      <c r="B24" s="282"/>
      <c r="C24" s="50" t="s">
        <v>43</v>
      </c>
      <c r="D24" s="28">
        <f>D156</f>
        <v>616</v>
      </c>
      <c r="E24" s="15">
        <f t="shared" ref="E24:E30" si="46">IF($D24=0,0,E156/$D24*100)</f>
        <v>40.259740259740262</v>
      </c>
      <c r="F24" s="15">
        <f t="shared" ref="F24" si="47">IF($D24=0,0,F156/$D24*100)</f>
        <v>22.564935064935064</v>
      </c>
      <c r="G24" s="15">
        <f t="shared" ref="G24:I24" si="48">IF($D24=0,0,G156/$D24*100)</f>
        <v>7.3051948051948052</v>
      </c>
      <c r="H24" s="15">
        <f t="shared" si="48"/>
        <v>19.318181818181817</v>
      </c>
      <c r="I24" s="15">
        <f t="shared" si="48"/>
        <v>10.551948051948051</v>
      </c>
    </row>
    <row r="25" spans="1:9" ht="15" customHeight="1" x14ac:dyDescent="0.15">
      <c r="A25" s="47"/>
      <c r="B25" s="282"/>
      <c r="C25" s="50" t="s">
        <v>44</v>
      </c>
      <c r="D25" s="28">
        <f t="shared" ref="D25:D30" si="49">D157</f>
        <v>69</v>
      </c>
      <c r="E25" s="15">
        <f t="shared" si="46"/>
        <v>44.927536231884055</v>
      </c>
      <c r="F25" s="15">
        <f t="shared" ref="F25" si="50">IF($D25=0,0,F157/$D25*100)</f>
        <v>31.884057971014489</v>
      </c>
      <c r="G25" s="15">
        <f t="shared" ref="G25:I25" si="51">IF($D25=0,0,G157/$D25*100)</f>
        <v>7.2463768115942031</v>
      </c>
      <c r="H25" s="15">
        <f t="shared" si="51"/>
        <v>13.043478260869565</v>
      </c>
      <c r="I25" s="15">
        <f t="shared" si="51"/>
        <v>2.8985507246376812</v>
      </c>
    </row>
    <row r="26" spans="1:9" ht="15" customHeight="1" x14ac:dyDescent="0.15">
      <c r="A26" s="47"/>
      <c r="B26" s="282"/>
      <c r="C26" s="50" t="s">
        <v>45</v>
      </c>
      <c r="D26" s="28">
        <f t="shared" si="49"/>
        <v>99</v>
      </c>
      <c r="E26" s="15">
        <f t="shared" si="46"/>
        <v>30.303030303030305</v>
      </c>
      <c r="F26" s="15">
        <f t="shared" ref="F26" si="52">IF($D26=0,0,F158/$D26*100)</f>
        <v>33.333333333333329</v>
      </c>
      <c r="G26" s="15">
        <f t="shared" ref="G26:I26" si="53">IF($D26=0,0,G158/$D26*100)</f>
        <v>4.0404040404040407</v>
      </c>
      <c r="H26" s="15">
        <f t="shared" si="53"/>
        <v>19.19191919191919</v>
      </c>
      <c r="I26" s="15">
        <f t="shared" si="53"/>
        <v>13.131313131313133</v>
      </c>
    </row>
    <row r="27" spans="1:9" ht="15" customHeight="1" x14ac:dyDescent="0.15">
      <c r="A27" s="47"/>
      <c r="B27" s="33"/>
      <c r="C27" s="50" t="s">
        <v>46</v>
      </c>
      <c r="D27" s="28">
        <f t="shared" si="49"/>
        <v>140</v>
      </c>
      <c r="E27" s="15">
        <f t="shared" si="46"/>
        <v>42.857142857142854</v>
      </c>
      <c r="F27" s="15">
        <f t="shared" ref="F27" si="54">IF($D27=0,0,F159/$D27*100)</f>
        <v>20.714285714285715</v>
      </c>
      <c r="G27" s="15">
        <f t="shared" ref="G27:I27" si="55">IF($D27=0,0,G159/$D27*100)</f>
        <v>7.8571428571428568</v>
      </c>
      <c r="H27" s="15">
        <f t="shared" si="55"/>
        <v>17.142857142857142</v>
      </c>
      <c r="I27" s="15">
        <f t="shared" si="55"/>
        <v>11.428571428571429</v>
      </c>
    </row>
    <row r="28" spans="1:9" ht="15" customHeight="1" x14ac:dyDescent="0.15">
      <c r="A28" s="47"/>
      <c r="B28" s="33"/>
      <c r="C28" s="50" t="s">
        <v>47</v>
      </c>
      <c r="D28" s="28">
        <f t="shared" si="49"/>
        <v>10</v>
      </c>
      <c r="E28" s="15">
        <f t="shared" si="46"/>
        <v>30</v>
      </c>
      <c r="F28" s="15">
        <f t="shared" ref="F28" si="56">IF($D28=0,0,F160/$D28*100)</f>
        <v>20</v>
      </c>
      <c r="G28" s="15">
        <f t="shared" ref="G28:I28" si="57">IF($D28=0,0,G160/$D28*100)</f>
        <v>10</v>
      </c>
      <c r="H28" s="15">
        <f t="shared" si="57"/>
        <v>40</v>
      </c>
      <c r="I28" s="15">
        <f t="shared" si="57"/>
        <v>0</v>
      </c>
    </row>
    <row r="29" spans="1:9" ht="15" customHeight="1" x14ac:dyDescent="0.15">
      <c r="A29" s="47"/>
      <c r="B29" s="33"/>
      <c r="C29" s="50" t="s">
        <v>48</v>
      </c>
      <c r="D29" s="28">
        <f t="shared" si="49"/>
        <v>30</v>
      </c>
      <c r="E29" s="15">
        <f t="shared" si="46"/>
        <v>33.333333333333329</v>
      </c>
      <c r="F29" s="15">
        <f t="shared" ref="F29" si="58">IF($D29=0,0,F161/$D29*100)</f>
        <v>40</v>
      </c>
      <c r="G29" s="15">
        <f t="shared" ref="G29:I29" si="59">IF($D29=0,0,G161/$D29*100)</f>
        <v>0</v>
      </c>
      <c r="H29" s="15">
        <f t="shared" si="59"/>
        <v>20</v>
      </c>
      <c r="I29" s="15">
        <f t="shared" si="59"/>
        <v>6.666666666666667</v>
      </c>
    </row>
    <row r="30" spans="1:9" ht="15" customHeight="1" x14ac:dyDescent="0.15">
      <c r="A30" s="49"/>
      <c r="B30" s="34"/>
      <c r="C30" s="51" t="s">
        <v>35</v>
      </c>
      <c r="D30" s="29">
        <f t="shared" si="49"/>
        <v>30</v>
      </c>
      <c r="E30" s="9">
        <f t="shared" si="46"/>
        <v>36.666666666666664</v>
      </c>
      <c r="F30" s="9">
        <f t="shared" ref="F30" si="60">IF($D30=0,0,F162/$D30*100)</f>
        <v>33.333333333333329</v>
      </c>
      <c r="G30" s="9">
        <f t="shared" ref="G30:I30" si="61">IF($D30=0,0,G162/$D30*100)</f>
        <v>6.666666666666667</v>
      </c>
      <c r="H30" s="9">
        <f t="shared" si="61"/>
        <v>13.333333333333334</v>
      </c>
      <c r="I30" s="9">
        <f t="shared" si="61"/>
        <v>10</v>
      </c>
    </row>
    <row r="31" spans="1:9" ht="15" customHeight="1" x14ac:dyDescent="0.15">
      <c r="A31" s="35" t="s">
        <v>28</v>
      </c>
      <c r="B31" s="24" t="s">
        <v>7</v>
      </c>
      <c r="C31" s="36" t="s">
        <v>90</v>
      </c>
      <c r="D31" s="8">
        <f t="shared" ref="D31:E31" si="62">D163</f>
        <v>1238</v>
      </c>
      <c r="E31" s="8">
        <f t="shared" si="62"/>
        <v>928</v>
      </c>
      <c r="F31" s="8">
        <f t="shared" ref="F31" si="63">F163</f>
        <v>154</v>
      </c>
      <c r="G31" s="8">
        <f t="shared" ref="G31:I31" si="64">G163</f>
        <v>52</v>
      </c>
      <c r="H31" s="8">
        <f t="shared" si="64"/>
        <v>50</v>
      </c>
      <c r="I31" s="8">
        <f t="shared" si="64"/>
        <v>54</v>
      </c>
    </row>
    <row r="32" spans="1:9" ht="15" customHeight="1" x14ac:dyDescent="0.15">
      <c r="A32" s="47" t="s">
        <v>49</v>
      </c>
      <c r="B32" s="25" t="s">
        <v>8</v>
      </c>
      <c r="C32" s="41"/>
      <c r="D32" s="38">
        <f>IF(SUM(E32:I32)&gt;100,"－",SUM(E32:I32))</f>
        <v>99.999999999999986</v>
      </c>
      <c r="E32" s="38">
        <f>E163/$D31*100</f>
        <v>74.959612277867521</v>
      </c>
      <c r="F32" s="38">
        <f t="shared" ref="F32" si="65">F163/$D31*100</f>
        <v>12.439418416801292</v>
      </c>
      <c r="G32" s="38">
        <f t="shared" ref="G32:I32" si="66">G163/$D31*100</f>
        <v>4.2003231017770597</v>
      </c>
      <c r="H32" s="38">
        <f t="shared" si="66"/>
        <v>4.0387722132471726</v>
      </c>
      <c r="I32" s="38">
        <f t="shared" si="66"/>
        <v>4.3618739903069468</v>
      </c>
    </row>
    <row r="33" spans="1:9" ht="15" customHeight="1" x14ac:dyDescent="0.15">
      <c r="A33" s="47"/>
      <c r="B33" s="25" t="s">
        <v>9</v>
      </c>
      <c r="C33" s="50" t="s">
        <v>29</v>
      </c>
      <c r="D33" s="28">
        <f>D165</f>
        <v>239</v>
      </c>
      <c r="E33" s="15">
        <f t="shared" ref="E33:E38" si="67">IF($D33=0,0,E165/$D33*100)</f>
        <v>70.292887029288693</v>
      </c>
      <c r="F33" s="15">
        <f t="shared" ref="F33" si="68">IF($D33=0,0,F165/$D33*100)</f>
        <v>15.899581589958158</v>
      </c>
      <c r="G33" s="15">
        <f t="shared" ref="G33:I33" si="69">IF($D33=0,0,G165/$D33*100)</f>
        <v>4.6025104602510458</v>
      </c>
      <c r="H33" s="15">
        <f t="shared" si="69"/>
        <v>3.7656903765690379</v>
      </c>
      <c r="I33" s="15">
        <f t="shared" si="69"/>
        <v>5.439330543933055</v>
      </c>
    </row>
    <row r="34" spans="1:9" ht="15" customHeight="1" x14ac:dyDescent="0.15">
      <c r="A34" s="47"/>
      <c r="B34" s="25" t="s">
        <v>10</v>
      </c>
      <c r="C34" s="50" t="s">
        <v>30</v>
      </c>
      <c r="D34" s="28">
        <f t="shared" ref="D34:D38" si="70">D166</f>
        <v>135</v>
      </c>
      <c r="E34" s="15">
        <f t="shared" si="67"/>
        <v>71.111111111111114</v>
      </c>
      <c r="F34" s="15">
        <f t="shared" ref="F34" si="71">IF($D34=0,0,F166/$D34*100)</f>
        <v>11.851851851851853</v>
      </c>
      <c r="G34" s="15">
        <f t="shared" ref="G34:I34" si="72">IF($D34=0,0,G166/$D34*100)</f>
        <v>7.4074074074074066</v>
      </c>
      <c r="H34" s="15">
        <f t="shared" si="72"/>
        <v>3.7037037037037033</v>
      </c>
      <c r="I34" s="15">
        <f t="shared" si="72"/>
        <v>5.9259259259259265</v>
      </c>
    </row>
    <row r="35" spans="1:9" ht="15" customHeight="1" x14ac:dyDescent="0.15">
      <c r="A35" s="47"/>
      <c r="B35" s="25"/>
      <c r="C35" s="50" t="s">
        <v>31</v>
      </c>
      <c r="D35" s="28">
        <f t="shared" si="70"/>
        <v>160</v>
      </c>
      <c r="E35" s="15">
        <f t="shared" si="67"/>
        <v>65.625</v>
      </c>
      <c r="F35" s="15">
        <f t="shared" ref="F35" si="73">IF($D35=0,0,F167/$D35*100)</f>
        <v>13.125</v>
      </c>
      <c r="G35" s="15">
        <f t="shared" ref="G35:I35" si="74">IF($D35=0,0,G167/$D35*100)</f>
        <v>6.8750000000000009</v>
      </c>
      <c r="H35" s="15">
        <f t="shared" si="74"/>
        <v>6.25</v>
      </c>
      <c r="I35" s="15">
        <f t="shared" si="74"/>
        <v>8.125</v>
      </c>
    </row>
    <row r="36" spans="1:9" ht="15" customHeight="1" x14ac:dyDescent="0.15">
      <c r="A36" s="47"/>
      <c r="B36" s="25"/>
      <c r="C36" s="50" t="s">
        <v>32</v>
      </c>
      <c r="D36" s="28">
        <f t="shared" si="70"/>
        <v>120</v>
      </c>
      <c r="E36" s="15">
        <f t="shared" si="67"/>
        <v>69.166666666666671</v>
      </c>
      <c r="F36" s="15">
        <f t="shared" ref="F36" si="75">IF($D36=0,0,F168/$D36*100)</f>
        <v>6.666666666666667</v>
      </c>
      <c r="G36" s="15">
        <f t="shared" ref="G36:I36" si="76">IF($D36=0,0,G168/$D36*100)</f>
        <v>8.3333333333333321</v>
      </c>
      <c r="H36" s="15">
        <f t="shared" si="76"/>
        <v>8.3333333333333321</v>
      </c>
      <c r="I36" s="15">
        <f t="shared" si="76"/>
        <v>7.5</v>
      </c>
    </row>
    <row r="37" spans="1:9" ht="15" customHeight="1" x14ac:dyDescent="0.15">
      <c r="A37" s="47"/>
      <c r="B37" s="25"/>
      <c r="C37" s="50" t="s">
        <v>33</v>
      </c>
      <c r="D37" s="28">
        <f t="shared" si="70"/>
        <v>558</v>
      </c>
      <c r="E37" s="15">
        <f t="shared" si="67"/>
        <v>82.437275985663078</v>
      </c>
      <c r="F37" s="15">
        <f t="shared" ref="F37" si="77">IF($D37=0,0,F169/$D37*100)</f>
        <v>11.827956989247312</v>
      </c>
      <c r="G37" s="15">
        <f t="shared" ref="G37:I37" si="78">IF($D37=0,0,G169/$D37*100)</f>
        <v>1.4336917562724014</v>
      </c>
      <c r="H37" s="15">
        <f t="shared" si="78"/>
        <v>2.8673835125448028</v>
      </c>
      <c r="I37" s="15">
        <f t="shared" si="78"/>
        <v>1.4336917562724014</v>
      </c>
    </row>
    <row r="38" spans="1:9" ht="15" customHeight="1" x14ac:dyDescent="0.15">
      <c r="A38" s="47"/>
      <c r="B38" s="26"/>
      <c r="C38" s="51" t="s">
        <v>22</v>
      </c>
      <c r="D38" s="28">
        <f t="shared" si="70"/>
        <v>26</v>
      </c>
      <c r="E38" s="15">
        <f t="shared" si="67"/>
        <v>61.53846153846154</v>
      </c>
      <c r="F38" s="15">
        <f t="shared" ref="F38" si="79">IF($D38=0,0,F170/$D38*100)</f>
        <v>19.230769230769234</v>
      </c>
      <c r="G38" s="15">
        <f t="shared" ref="G38:I38" si="80">IF($D38=0,0,G170/$D38*100)</f>
        <v>7.6923076923076925</v>
      </c>
      <c r="H38" s="15">
        <f t="shared" si="80"/>
        <v>0</v>
      </c>
      <c r="I38" s="15">
        <f t="shared" si="80"/>
        <v>11.538461538461538</v>
      </c>
    </row>
    <row r="39" spans="1:9" ht="15" customHeight="1" x14ac:dyDescent="0.15">
      <c r="A39" s="47"/>
      <c r="B39" s="14" t="s">
        <v>2</v>
      </c>
      <c r="C39" s="36" t="s">
        <v>90</v>
      </c>
      <c r="D39" s="8">
        <f t="shared" ref="D39:E39" si="81">D171</f>
        <v>847</v>
      </c>
      <c r="E39" s="8">
        <f t="shared" si="81"/>
        <v>418</v>
      </c>
      <c r="F39" s="8">
        <f t="shared" ref="F39" si="82">F171</f>
        <v>217</v>
      </c>
      <c r="G39" s="8">
        <f t="shared" ref="G39:I39" si="83">G171</f>
        <v>74</v>
      </c>
      <c r="H39" s="8">
        <f t="shared" si="83"/>
        <v>66</v>
      </c>
      <c r="I39" s="8">
        <f t="shared" si="83"/>
        <v>72</v>
      </c>
    </row>
    <row r="40" spans="1:9" ht="15" customHeight="1" x14ac:dyDescent="0.15">
      <c r="A40" s="47"/>
      <c r="B40" s="14" t="s">
        <v>3</v>
      </c>
      <c r="C40" s="41"/>
      <c r="D40" s="38">
        <f>IF(SUM(E40:I40)&gt;100,"－",SUM(E40:I40))</f>
        <v>100</v>
      </c>
      <c r="E40" s="38">
        <f>E171/$D39*100</f>
        <v>49.350649350649348</v>
      </c>
      <c r="F40" s="38">
        <f t="shared" ref="F40" si="84">F171/$D39*100</f>
        <v>25.619834710743799</v>
      </c>
      <c r="G40" s="38">
        <f t="shared" ref="G40:I40" si="85">G171/$D39*100</f>
        <v>8.7367178276269186</v>
      </c>
      <c r="H40" s="38">
        <f t="shared" si="85"/>
        <v>7.7922077922077921</v>
      </c>
      <c r="I40" s="38">
        <f t="shared" si="85"/>
        <v>8.5005903187721366</v>
      </c>
    </row>
    <row r="41" spans="1:9" ht="15" customHeight="1" x14ac:dyDescent="0.15">
      <c r="A41" s="47"/>
      <c r="B41" s="14" t="s">
        <v>4</v>
      </c>
      <c r="C41" s="50" t="s">
        <v>29</v>
      </c>
      <c r="D41" s="28">
        <f>D173</f>
        <v>342</v>
      </c>
      <c r="E41" s="15">
        <f t="shared" ref="E41:E46" si="86">IF($D41=0,0,E173/$D41*100)</f>
        <v>44.444444444444443</v>
      </c>
      <c r="F41" s="15">
        <f t="shared" ref="F41" si="87">IF($D41=0,0,F173/$D41*100)</f>
        <v>30.994152046783626</v>
      </c>
      <c r="G41" s="15">
        <f t="shared" ref="G41:I41" si="88">IF($D41=0,0,G173/$D41*100)</f>
        <v>10.818713450292398</v>
      </c>
      <c r="H41" s="15">
        <f t="shared" si="88"/>
        <v>6.140350877192982</v>
      </c>
      <c r="I41" s="15">
        <f t="shared" si="88"/>
        <v>7.6023391812865491</v>
      </c>
    </row>
    <row r="42" spans="1:9" ht="15" customHeight="1" x14ac:dyDescent="0.15">
      <c r="A42" s="47"/>
      <c r="B42" s="14"/>
      <c r="C42" s="50" t="s">
        <v>30</v>
      </c>
      <c r="D42" s="28">
        <f t="shared" ref="D42:D46" si="89">D174</f>
        <v>175</v>
      </c>
      <c r="E42" s="15">
        <f t="shared" si="86"/>
        <v>49.142857142857146</v>
      </c>
      <c r="F42" s="15">
        <f t="shared" ref="F42" si="90">IF($D42=0,0,F174/$D42*100)</f>
        <v>27.428571428571431</v>
      </c>
      <c r="G42" s="15">
        <f t="shared" ref="G42:I42" si="91">IF($D42=0,0,G174/$D42*100)</f>
        <v>6.8571428571428577</v>
      </c>
      <c r="H42" s="15">
        <f t="shared" si="91"/>
        <v>6.8571428571428577</v>
      </c>
      <c r="I42" s="15">
        <f t="shared" si="91"/>
        <v>9.7142857142857135</v>
      </c>
    </row>
    <row r="43" spans="1:9" ht="15" customHeight="1" x14ac:dyDescent="0.15">
      <c r="A43" s="47"/>
      <c r="B43" s="14"/>
      <c r="C43" s="50" t="s">
        <v>31</v>
      </c>
      <c r="D43" s="28">
        <f t="shared" si="89"/>
        <v>179</v>
      </c>
      <c r="E43" s="15">
        <f t="shared" si="86"/>
        <v>51.955307262569825</v>
      </c>
      <c r="F43" s="15">
        <f t="shared" ref="F43" si="92">IF($D43=0,0,F175/$D43*100)</f>
        <v>20.670391061452513</v>
      </c>
      <c r="G43" s="15">
        <f t="shared" ref="G43:I43" si="93">IF($D43=0,0,G175/$D43*100)</f>
        <v>10.05586592178771</v>
      </c>
      <c r="H43" s="15">
        <f t="shared" si="93"/>
        <v>10.05586592178771</v>
      </c>
      <c r="I43" s="15">
        <f t="shared" si="93"/>
        <v>7.2625698324022352</v>
      </c>
    </row>
    <row r="44" spans="1:9" ht="15" customHeight="1" x14ac:dyDescent="0.15">
      <c r="A44" s="47"/>
      <c r="B44" s="14"/>
      <c r="C44" s="50" t="s">
        <v>32</v>
      </c>
      <c r="D44" s="28">
        <f t="shared" si="89"/>
        <v>68</v>
      </c>
      <c r="E44" s="15">
        <f t="shared" si="86"/>
        <v>52.941176470588239</v>
      </c>
      <c r="F44" s="15">
        <f t="shared" ref="F44" si="94">IF($D44=0,0,F176/$D44*100)</f>
        <v>14.705882352941178</v>
      </c>
      <c r="G44" s="15">
        <f t="shared" ref="G44:I44" si="95">IF($D44=0,0,G176/$D44*100)</f>
        <v>7.3529411764705888</v>
      </c>
      <c r="H44" s="15">
        <f t="shared" si="95"/>
        <v>13.23529411764706</v>
      </c>
      <c r="I44" s="15">
        <f t="shared" si="95"/>
        <v>11.76470588235294</v>
      </c>
    </row>
    <row r="45" spans="1:9" ht="15" customHeight="1" x14ac:dyDescent="0.15">
      <c r="A45" s="47"/>
      <c r="B45" s="14"/>
      <c r="C45" s="50" t="s">
        <v>33</v>
      </c>
      <c r="D45" s="28">
        <f t="shared" si="89"/>
        <v>54</v>
      </c>
      <c r="E45" s="15">
        <f t="shared" si="86"/>
        <v>70.370370370370367</v>
      </c>
      <c r="F45" s="15">
        <f t="shared" ref="F45" si="96">IF($D45=0,0,F177/$D45*100)</f>
        <v>12.962962962962962</v>
      </c>
      <c r="G45" s="15">
        <f t="shared" ref="G45:I45" si="97">IF($D45=0,0,G177/$D45*100)</f>
        <v>1.8518518518518516</v>
      </c>
      <c r="H45" s="15">
        <f t="shared" si="97"/>
        <v>9.2592592592592595</v>
      </c>
      <c r="I45" s="15">
        <f t="shared" si="97"/>
        <v>5.5555555555555554</v>
      </c>
    </row>
    <row r="46" spans="1:9" ht="15" customHeight="1" x14ac:dyDescent="0.15">
      <c r="A46" s="47"/>
      <c r="B46" s="14"/>
      <c r="C46" s="51" t="s">
        <v>22</v>
      </c>
      <c r="D46" s="28">
        <f t="shared" si="89"/>
        <v>29</v>
      </c>
      <c r="E46" s="15">
        <f t="shared" si="86"/>
        <v>44.827586206896555</v>
      </c>
      <c r="F46" s="15">
        <f t="shared" ref="F46" si="98">IF($D46=0,0,F178/$D46*100)</f>
        <v>31.03448275862069</v>
      </c>
      <c r="G46" s="15">
        <f t="shared" ref="G46:I46" si="99">IF($D46=0,0,G178/$D46*100)</f>
        <v>3.4482758620689653</v>
      </c>
      <c r="H46" s="15">
        <f t="shared" si="99"/>
        <v>3.4482758620689653</v>
      </c>
      <c r="I46" s="15">
        <f t="shared" si="99"/>
        <v>17.241379310344829</v>
      </c>
    </row>
    <row r="47" spans="1:9" ht="15" customHeight="1" x14ac:dyDescent="0.15">
      <c r="A47" s="47"/>
      <c r="B47" s="281" t="s">
        <v>5</v>
      </c>
      <c r="C47" s="36" t="s">
        <v>90</v>
      </c>
      <c r="D47" s="8">
        <f t="shared" ref="D47:E47" si="100">D179</f>
        <v>994</v>
      </c>
      <c r="E47" s="8">
        <f t="shared" si="100"/>
        <v>393</v>
      </c>
      <c r="F47" s="8">
        <f t="shared" ref="F47" si="101">F179</f>
        <v>247</v>
      </c>
      <c r="G47" s="8">
        <f t="shared" ref="G47:I47" si="102">G179</f>
        <v>68</v>
      </c>
      <c r="H47" s="8">
        <f t="shared" si="102"/>
        <v>185</v>
      </c>
      <c r="I47" s="8">
        <f t="shared" si="102"/>
        <v>101</v>
      </c>
    </row>
    <row r="48" spans="1:9" ht="15" customHeight="1" x14ac:dyDescent="0.15">
      <c r="A48" s="47"/>
      <c r="B48" s="282"/>
      <c r="C48" s="41"/>
      <c r="D48" s="38">
        <f>IF(SUM(E48:I48)&gt;100,"－",SUM(E48:I48))</f>
        <v>100</v>
      </c>
      <c r="E48" s="38">
        <f>E179/$D47*100</f>
        <v>39.537223340040242</v>
      </c>
      <c r="F48" s="38">
        <f t="shared" ref="F48" si="103">F179/$D47*100</f>
        <v>24.849094567404425</v>
      </c>
      <c r="G48" s="38">
        <f t="shared" ref="G48:I48" si="104">G179/$D47*100</f>
        <v>6.8410462776659964</v>
      </c>
      <c r="H48" s="38">
        <f t="shared" si="104"/>
        <v>18.611670020120723</v>
      </c>
      <c r="I48" s="38">
        <f t="shared" si="104"/>
        <v>10.160965794768611</v>
      </c>
    </row>
    <row r="49" spans="1:9" ht="15" customHeight="1" x14ac:dyDescent="0.15">
      <c r="A49" s="47"/>
      <c r="B49" s="282"/>
      <c r="C49" s="50" t="s">
        <v>29</v>
      </c>
      <c r="D49" s="28">
        <f>D181</f>
        <v>370</v>
      </c>
      <c r="E49" s="15">
        <f t="shared" ref="E49:E54" si="105">IF($D49=0,0,E181/$D49*100)</f>
        <v>39.45945945945946</v>
      </c>
      <c r="F49" s="15">
        <f t="shared" ref="F49" si="106">IF($D49=0,0,F181/$D49*100)</f>
        <v>28.918918918918919</v>
      </c>
      <c r="G49" s="15">
        <f t="shared" ref="G49:I49" si="107">IF($D49=0,0,G181/$D49*100)</f>
        <v>6.756756756756757</v>
      </c>
      <c r="H49" s="15">
        <f t="shared" si="107"/>
        <v>17.027027027027028</v>
      </c>
      <c r="I49" s="15">
        <f t="shared" si="107"/>
        <v>7.8378378378378386</v>
      </c>
    </row>
    <row r="50" spans="1:9" ht="15" customHeight="1" x14ac:dyDescent="0.15">
      <c r="A50" s="47"/>
      <c r="B50" s="282"/>
      <c r="C50" s="50" t="s">
        <v>30</v>
      </c>
      <c r="D50" s="28">
        <f t="shared" ref="D50:D54" si="108">D182</f>
        <v>140</v>
      </c>
      <c r="E50" s="15">
        <f t="shared" si="105"/>
        <v>41.428571428571431</v>
      </c>
      <c r="F50" s="15">
        <f t="shared" ref="F50" si="109">IF($D50=0,0,F182/$D50*100)</f>
        <v>28.571428571428569</v>
      </c>
      <c r="G50" s="15">
        <f t="shared" ref="G50:I50" si="110">IF($D50=0,0,G182/$D50*100)</f>
        <v>5.7142857142857144</v>
      </c>
      <c r="H50" s="15">
        <f t="shared" si="110"/>
        <v>14.285714285714285</v>
      </c>
      <c r="I50" s="15">
        <f t="shared" si="110"/>
        <v>10</v>
      </c>
    </row>
    <row r="51" spans="1:9" ht="15" customHeight="1" x14ac:dyDescent="0.15">
      <c r="A51" s="47"/>
      <c r="B51" s="282"/>
      <c r="C51" s="50" t="s">
        <v>31</v>
      </c>
      <c r="D51" s="28">
        <f t="shared" si="108"/>
        <v>165</v>
      </c>
      <c r="E51" s="15">
        <f t="shared" si="105"/>
        <v>37.575757575757571</v>
      </c>
      <c r="F51" s="15">
        <f t="shared" ref="F51" si="111">IF($D51=0,0,F183/$D51*100)</f>
        <v>24.848484848484848</v>
      </c>
      <c r="G51" s="15">
        <f t="shared" ref="G51:I51" si="112">IF($D51=0,0,G183/$D51*100)</f>
        <v>4.8484848484848486</v>
      </c>
      <c r="H51" s="15">
        <f t="shared" si="112"/>
        <v>23.636363636363637</v>
      </c>
      <c r="I51" s="15">
        <f t="shared" si="112"/>
        <v>9.0909090909090917</v>
      </c>
    </row>
    <row r="52" spans="1:9" ht="15" customHeight="1" x14ac:dyDescent="0.15">
      <c r="A52" s="47"/>
      <c r="B52" s="33"/>
      <c r="C52" s="50" t="s">
        <v>32</v>
      </c>
      <c r="D52" s="28">
        <f t="shared" si="108"/>
        <v>95</v>
      </c>
      <c r="E52" s="15">
        <f t="shared" si="105"/>
        <v>30.526315789473685</v>
      </c>
      <c r="F52" s="15">
        <f t="shared" ref="F52" si="113">IF($D52=0,0,F184/$D52*100)</f>
        <v>15.789473684210526</v>
      </c>
      <c r="G52" s="15">
        <f t="shared" ref="G52:I52" si="114">IF($D52=0,0,G184/$D52*100)</f>
        <v>10.526315789473683</v>
      </c>
      <c r="H52" s="15">
        <f t="shared" si="114"/>
        <v>25.263157894736842</v>
      </c>
      <c r="I52" s="15">
        <f t="shared" si="114"/>
        <v>17.894736842105264</v>
      </c>
    </row>
    <row r="53" spans="1:9" ht="15" customHeight="1" x14ac:dyDescent="0.15">
      <c r="A53" s="47"/>
      <c r="B53" s="33"/>
      <c r="C53" s="50" t="s">
        <v>33</v>
      </c>
      <c r="D53" s="28">
        <f t="shared" si="108"/>
        <v>201</v>
      </c>
      <c r="E53" s="15">
        <f t="shared" si="105"/>
        <v>45.771144278606968</v>
      </c>
      <c r="F53" s="15">
        <f t="shared" ref="F53" si="115">IF($D53=0,0,F185/$D53*100)</f>
        <v>18.905472636815919</v>
      </c>
      <c r="G53" s="15">
        <f t="shared" ref="G53:I53" si="116">IF($D53=0,0,G185/$D53*100)</f>
        <v>5.4726368159203984</v>
      </c>
      <c r="H53" s="15">
        <f t="shared" si="116"/>
        <v>18.905472636815919</v>
      </c>
      <c r="I53" s="15">
        <f t="shared" si="116"/>
        <v>10.945273631840797</v>
      </c>
    </row>
    <row r="54" spans="1:9" ht="15" customHeight="1" x14ac:dyDescent="0.15">
      <c r="A54" s="49"/>
      <c r="B54" s="34"/>
      <c r="C54" s="51" t="s">
        <v>22</v>
      </c>
      <c r="D54" s="29">
        <f t="shared" si="108"/>
        <v>23</v>
      </c>
      <c r="E54" s="9">
        <f t="shared" si="105"/>
        <v>26.086956521739129</v>
      </c>
      <c r="F54" s="9">
        <f t="shared" ref="F54" si="117">IF($D54=0,0,F186/$D54*100)</f>
        <v>26.086956521739129</v>
      </c>
      <c r="G54" s="9">
        <f t="shared" ref="G54:I54" si="118">IF($D54=0,0,G186/$D54*100)</f>
        <v>26.086956521739129</v>
      </c>
      <c r="H54" s="9">
        <f t="shared" si="118"/>
        <v>4.3478260869565215</v>
      </c>
      <c r="I54" s="9">
        <f t="shared" si="118"/>
        <v>17.391304347826086</v>
      </c>
    </row>
    <row r="55" spans="1:9" ht="15" customHeight="1" x14ac:dyDescent="0.15">
      <c r="A55" s="35" t="s">
        <v>50</v>
      </c>
      <c r="B55" s="24" t="s">
        <v>7</v>
      </c>
      <c r="C55" s="36" t="s">
        <v>90</v>
      </c>
      <c r="D55" s="8">
        <f t="shared" ref="D55:E55" si="119">D187</f>
        <v>1238</v>
      </c>
      <c r="E55" s="8">
        <f t="shared" si="119"/>
        <v>928</v>
      </c>
      <c r="F55" s="8">
        <f t="shared" ref="F55" si="120">F187</f>
        <v>154</v>
      </c>
      <c r="G55" s="8">
        <f t="shared" ref="G55:I55" si="121">G187</f>
        <v>52</v>
      </c>
      <c r="H55" s="8">
        <f t="shared" si="121"/>
        <v>50</v>
      </c>
      <c r="I55" s="8">
        <f t="shared" si="121"/>
        <v>54</v>
      </c>
    </row>
    <row r="56" spans="1:9" ht="15" customHeight="1" x14ac:dyDescent="0.15">
      <c r="A56" s="47" t="s">
        <v>11</v>
      </c>
      <c r="B56" s="25" t="s">
        <v>8</v>
      </c>
      <c r="C56" s="41"/>
      <c r="D56" s="38">
        <f>IF(SUM(E56:I56)&gt;100,"－",SUM(E56:I56))</f>
        <v>99.999999999999986</v>
      </c>
      <c r="E56" s="38">
        <f>E187/$D55*100</f>
        <v>74.959612277867521</v>
      </c>
      <c r="F56" s="38">
        <f t="shared" ref="F56" si="122">F187/$D55*100</f>
        <v>12.439418416801292</v>
      </c>
      <c r="G56" s="38">
        <f t="shared" ref="G56:I56" si="123">G187/$D55*100</f>
        <v>4.2003231017770597</v>
      </c>
      <c r="H56" s="38">
        <f t="shared" si="123"/>
        <v>4.0387722132471726</v>
      </c>
      <c r="I56" s="38">
        <f t="shared" si="123"/>
        <v>4.3618739903069468</v>
      </c>
    </row>
    <row r="57" spans="1:9" ht="15" hidden="1" customHeight="1" x14ac:dyDescent="0.15">
      <c r="A57" s="47"/>
      <c r="B57" s="25"/>
      <c r="C57" s="50" t="s">
        <v>51</v>
      </c>
      <c r="D57" s="28">
        <f>D189</f>
        <v>3</v>
      </c>
      <c r="E57" s="15">
        <f t="shared" ref="E57:E68" si="124">IF($D57=0,0,E189/$D57*100)</f>
        <v>100</v>
      </c>
      <c r="F57" s="15">
        <f t="shared" ref="F57" si="125">IF($D57=0,0,F189/$D57*100)</f>
        <v>0</v>
      </c>
      <c r="G57" s="15">
        <f t="shared" ref="G57:I57" si="126">IF($D57=0,0,G189/$D57*100)</f>
        <v>0</v>
      </c>
      <c r="H57" s="15">
        <f t="shared" si="126"/>
        <v>0</v>
      </c>
      <c r="I57" s="15">
        <f t="shared" si="126"/>
        <v>0</v>
      </c>
    </row>
    <row r="58" spans="1:9" ht="15" hidden="1" customHeight="1" x14ac:dyDescent="0.15">
      <c r="A58" s="47"/>
      <c r="B58" s="25"/>
      <c r="C58" s="50" t="s">
        <v>52</v>
      </c>
      <c r="D58" s="28">
        <f t="shared" ref="D58:D60" si="127">D190</f>
        <v>26</v>
      </c>
      <c r="E58" s="15">
        <f t="shared" si="124"/>
        <v>53.846153846153847</v>
      </c>
      <c r="F58" s="15">
        <f t="shared" ref="F58" si="128">IF($D58=0,0,F190/$D58*100)</f>
        <v>15.384615384615385</v>
      </c>
      <c r="G58" s="15">
        <f t="shared" ref="G58:I58" si="129">IF($D58=0,0,G190/$D58*100)</f>
        <v>7.6923076923076925</v>
      </c>
      <c r="H58" s="15">
        <f t="shared" si="129"/>
        <v>7.6923076923076925</v>
      </c>
      <c r="I58" s="15">
        <f t="shared" si="129"/>
        <v>15.384615384615385</v>
      </c>
    </row>
    <row r="59" spans="1:9" ht="15" hidden="1" customHeight="1" x14ac:dyDescent="0.15">
      <c r="A59" s="47"/>
      <c r="B59" s="25"/>
      <c r="C59" s="50" t="s">
        <v>53</v>
      </c>
      <c r="D59" s="28">
        <f t="shared" si="127"/>
        <v>115</v>
      </c>
      <c r="E59" s="15">
        <f t="shared" si="124"/>
        <v>66.956521739130437</v>
      </c>
      <c r="F59" s="15">
        <f t="shared" ref="F59:I60" si="130">IF($D59=0,0,F191/$D59*100)</f>
        <v>13.043478260869565</v>
      </c>
      <c r="G59" s="15">
        <f t="shared" si="130"/>
        <v>6.9565217391304346</v>
      </c>
      <c r="H59" s="15">
        <f t="shared" si="130"/>
        <v>5.2173913043478262</v>
      </c>
      <c r="I59" s="15">
        <f t="shared" si="130"/>
        <v>7.8260869565217401</v>
      </c>
    </row>
    <row r="60" spans="1:9" ht="15" customHeight="1" x14ac:dyDescent="0.15">
      <c r="A60" s="47"/>
      <c r="B60" s="25" t="s">
        <v>9</v>
      </c>
      <c r="C60" s="50" t="s">
        <v>154</v>
      </c>
      <c r="D60" s="28">
        <f t="shared" si="127"/>
        <v>144</v>
      </c>
      <c r="E60" s="15">
        <f t="shared" si="124"/>
        <v>65.277777777777786</v>
      </c>
      <c r="F60" s="15">
        <f t="shared" si="130"/>
        <v>13.194444444444445</v>
      </c>
      <c r="G60" s="15">
        <f t="shared" si="130"/>
        <v>6.9444444444444446</v>
      </c>
      <c r="H60" s="15">
        <f t="shared" si="130"/>
        <v>5.5555555555555554</v>
      </c>
      <c r="I60" s="15">
        <f t="shared" si="130"/>
        <v>9.0277777777777768</v>
      </c>
    </row>
    <row r="61" spans="1:9" ht="15" customHeight="1" x14ac:dyDescent="0.15">
      <c r="A61" s="47"/>
      <c r="B61" s="25" t="s">
        <v>10</v>
      </c>
      <c r="C61" s="50" t="s">
        <v>54</v>
      </c>
      <c r="D61" s="28">
        <f t="shared" ref="D61:D68" si="131">D193</f>
        <v>148</v>
      </c>
      <c r="E61" s="15">
        <f t="shared" si="124"/>
        <v>73.648648648648646</v>
      </c>
      <c r="F61" s="15">
        <f t="shared" ref="F61" si="132">IF($D61=0,0,F193/$D61*100)</f>
        <v>14.189189189189189</v>
      </c>
      <c r="G61" s="15">
        <f t="shared" ref="G61:I61" si="133">IF($D61=0,0,G193/$D61*100)</f>
        <v>4.0540540540540544</v>
      </c>
      <c r="H61" s="15">
        <f t="shared" si="133"/>
        <v>4.0540540540540544</v>
      </c>
      <c r="I61" s="15">
        <f t="shared" si="133"/>
        <v>4.0540540540540544</v>
      </c>
    </row>
    <row r="62" spans="1:9" ht="15" customHeight="1" x14ac:dyDescent="0.15">
      <c r="A62" s="47"/>
      <c r="B62" s="25"/>
      <c r="C62" s="50" t="s">
        <v>55</v>
      </c>
      <c r="D62" s="28">
        <f t="shared" si="131"/>
        <v>194</v>
      </c>
      <c r="E62" s="15">
        <f t="shared" si="124"/>
        <v>77.835051546391753</v>
      </c>
      <c r="F62" s="15">
        <f t="shared" ref="F62" si="134">IF($D62=0,0,F194/$D62*100)</f>
        <v>12.886597938144329</v>
      </c>
      <c r="G62" s="15">
        <f t="shared" ref="G62:I62" si="135">IF($D62=0,0,G194/$D62*100)</f>
        <v>1.5463917525773196</v>
      </c>
      <c r="H62" s="15">
        <f t="shared" si="135"/>
        <v>4.1237113402061851</v>
      </c>
      <c r="I62" s="15">
        <f t="shared" si="135"/>
        <v>3.608247422680412</v>
      </c>
    </row>
    <row r="63" spans="1:9" ht="15" customHeight="1" x14ac:dyDescent="0.15">
      <c r="A63" s="47"/>
      <c r="B63" s="25"/>
      <c r="C63" s="50" t="s">
        <v>56</v>
      </c>
      <c r="D63" s="28">
        <f t="shared" si="131"/>
        <v>283</v>
      </c>
      <c r="E63" s="15">
        <f t="shared" si="124"/>
        <v>76.678445229681984</v>
      </c>
      <c r="F63" s="15">
        <f t="shared" ref="F63" si="136">IF($D63=0,0,F195/$D63*100)</f>
        <v>10.954063604240282</v>
      </c>
      <c r="G63" s="15">
        <f t="shared" ref="G63:I63" si="137">IF($D63=0,0,G195/$D63*100)</f>
        <v>2.8268551236749118</v>
      </c>
      <c r="H63" s="15">
        <f t="shared" si="137"/>
        <v>4.2402826855123674</v>
      </c>
      <c r="I63" s="15">
        <f t="shared" si="137"/>
        <v>5.3003533568904597</v>
      </c>
    </row>
    <row r="64" spans="1:9" ht="15" customHeight="1" x14ac:dyDescent="0.15">
      <c r="A64" s="47"/>
      <c r="B64" s="25"/>
      <c r="C64" s="50" t="s">
        <v>57</v>
      </c>
      <c r="D64" s="28">
        <f t="shared" si="131"/>
        <v>289</v>
      </c>
      <c r="E64" s="15">
        <f t="shared" si="124"/>
        <v>78.54671280276817</v>
      </c>
      <c r="F64" s="15">
        <f t="shared" ref="F64:I65" si="138">IF($D64=0,0,F196/$D64*100)</f>
        <v>11.418685121107266</v>
      </c>
      <c r="G64" s="15">
        <f t="shared" si="138"/>
        <v>5.5363321799307963</v>
      </c>
      <c r="H64" s="15">
        <f t="shared" si="138"/>
        <v>2.7681660899653981</v>
      </c>
      <c r="I64" s="15">
        <f t="shared" si="138"/>
        <v>1.7301038062283738</v>
      </c>
    </row>
    <row r="65" spans="1:9" ht="15" customHeight="1" x14ac:dyDescent="0.15">
      <c r="A65" s="47"/>
      <c r="B65" s="25"/>
      <c r="C65" s="50" t="s">
        <v>156</v>
      </c>
      <c r="D65" s="28">
        <f t="shared" si="131"/>
        <v>168</v>
      </c>
      <c r="E65" s="15">
        <f t="shared" si="124"/>
        <v>72.61904761904762</v>
      </c>
      <c r="F65" s="15">
        <f t="shared" si="138"/>
        <v>13.690476190476192</v>
      </c>
      <c r="G65" s="15">
        <f t="shared" si="138"/>
        <v>5.3571428571428568</v>
      </c>
      <c r="H65" s="15">
        <f t="shared" si="138"/>
        <v>4.1666666666666661</v>
      </c>
      <c r="I65" s="15">
        <f t="shared" si="138"/>
        <v>4.1666666666666661</v>
      </c>
    </row>
    <row r="66" spans="1:9" ht="15" hidden="1" customHeight="1" x14ac:dyDescent="0.15">
      <c r="A66" s="47"/>
      <c r="B66" s="25"/>
      <c r="C66" s="50" t="s">
        <v>58</v>
      </c>
      <c r="D66" s="28">
        <f t="shared" si="131"/>
        <v>87</v>
      </c>
      <c r="E66" s="15">
        <f t="shared" si="124"/>
        <v>70.114942528735639</v>
      </c>
      <c r="F66" s="15">
        <f t="shared" ref="F66" si="139">IF($D66=0,0,F198/$D66*100)</f>
        <v>13.793103448275861</v>
      </c>
      <c r="G66" s="15">
        <f t="shared" ref="G66:I66" si="140">IF($D66=0,0,G198/$D66*100)</f>
        <v>5.7471264367816088</v>
      </c>
      <c r="H66" s="15">
        <f t="shared" si="140"/>
        <v>4.5977011494252871</v>
      </c>
      <c r="I66" s="15">
        <f t="shared" si="140"/>
        <v>5.7471264367816088</v>
      </c>
    </row>
    <row r="67" spans="1:9" ht="15" hidden="1" customHeight="1" x14ac:dyDescent="0.15">
      <c r="A67" s="47"/>
      <c r="B67" s="25"/>
      <c r="C67" s="50" t="s">
        <v>59</v>
      </c>
      <c r="D67" s="28">
        <f t="shared" si="131"/>
        <v>81</v>
      </c>
      <c r="E67" s="15">
        <f t="shared" si="124"/>
        <v>75.308641975308646</v>
      </c>
      <c r="F67" s="15">
        <f t="shared" ref="F67" si="141">IF($D67=0,0,F199/$D67*100)</f>
        <v>13.580246913580247</v>
      </c>
      <c r="G67" s="15">
        <f t="shared" ref="G67:I67" si="142">IF($D67=0,0,G199/$D67*100)</f>
        <v>4.9382716049382713</v>
      </c>
      <c r="H67" s="15">
        <f t="shared" si="142"/>
        <v>3.7037037037037033</v>
      </c>
      <c r="I67" s="15">
        <f t="shared" si="142"/>
        <v>2.4691358024691357</v>
      </c>
    </row>
    <row r="68" spans="1:9" ht="15" customHeight="1" x14ac:dyDescent="0.15">
      <c r="A68" s="47"/>
      <c r="B68" s="26"/>
      <c r="C68" s="51" t="s">
        <v>22</v>
      </c>
      <c r="D68" s="28">
        <f t="shared" si="131"/>
        <v>12</v>
      </c>
      <c r="E68" s="15">
        <f t="shared" si="124"/>
        <v>66.666666666666657</v>
      </c>
      <c r="F68" s="15">
        <f t="shared" ref="F68" si="143">IF($D68=0,0,F200/$D68*100)</f>
        <v>16.666666666666664</v>
      </c>
      <c r="G68" s="15">
        <f t="shared" ref="G68:I68" si="144">IF($D68=0,0,G200/$D68*100)</f>
        <v>0</v>
      </c>
      <c r="H68" s="15">
        <f t="shared" si="144"/>
        <v>8.3333333333333321</v>
      </c>
      <c r="I68" s="15">
        <f t="shared" si="144"/>
        <v>8.3333333333333321</v>
      </c>
    </row>
    <row r="69" spans="1:9" ht="15" customHeight="1" x14ac:dyDescent="0.15">
      <c r="A69" s="47"/>
      <c r="B69" s="14" t="s">
        <v>2</v>
      </c>
      <c r="C69" s="36" t="s">
        <v>90</v>
      </c>
      <c r="D69" s="8">
        <f t="shared" ref="D69:E69" si="145">D201</f>
        <v>847</v>
      </c>
      <c r="E69" s="8">
        <f t="shared" si="145"/>
        <v>418</v>
      </c>
      <c r="F69" s="8">
        <f t="shared" ref="F69" si="146">F201</f>
        <v>217</v>
      </c>
      <c r="G69" s="8">
        <f t="shared" ref="G69:I69" si="147">G201</f>
        <v>74</v>
      </c>
      <c r="H69" s="8">
        <f t="shared" si="147"/>
        <v>66</v>
      </c>
      <c r="I69" s="8">
        <f t="shared" si="147"/>
        <v>72</v>
      </c>
    </row>
    <row r="70" spans="1:9" ht="15" customHeight="1" x14ac:dyDescent="0.15">
      <c r="A70" s="47"/>
      <c r="B70" s="14" t="s">
        <v>3</v>
      </c>
      <c r="C70" s="41"/>
      <c r="D70" s="38">
        <f>IF(SUM(E70:I70)&gt;100,"－",SUM(E70:I70))</f>
        <v>100</v>
      </c>
      <c r="E70" s="38">
        <f>E201/$D69*100</f>
        <v>49.350649350649348</v>
      </c>
      <c r="F70" s="38">
        <f t="shared" ref="F70" si="148">F201/$D69*100</f>
        <v>25.619834710743799</v>
      </c>
      <c r="G70" s="38">
        <f t="shared" ref="G70:I70" si="149">G201/$D69*100</f>
        <v>8.7367178276269186</v>
      </c>
      <c r="H70" s="38">
        <f t="shared" si="149"/>
        <v>7.7922077922077921</v>
      </c>
      <c r="I70" s="38">
        <f t="shared" si="149"/>
        <v>8.5005903187721366</v>
      </c>
    </row>
    <row r="71" spans="1:9" ht="15" hidden="1" customHeight="1" x14ac:dyDescent="0.15">
      <c r="A71" s="47"/>
      <c r="B71" s="14"/>
      <c r="C71" s="50" t="s">
        <v>51</v>
      </c>
      <c r="D71" s="28">
        <f>D203</f>
        <v>72</v>
      </c>
      <c r="E71" s="15">
        <f t="shared" ref="E71:E82" si="150">IF($D71=0,0,E203/$D71*100)</f>
        <v>44.444444444444443</v>
      </c>
      <c r="F71" s="15">
        <f t="shared" ref="F71" si="151">IF($D71=0,0,F203/$D71*100)</f>
        <v>37.5</v>
      </c>
      <c r="G71" s="15">
        <f t="shared" ref="G71:I71" si="152">IF($D71=0,0,G203/$D71*100)</f>
        <v>11.111111111111111</v>
      </c>
      <c r="H71" s="15">
        <f t="shared" si="152"/>
        <v>0</v>
      </c>
      <c r="I71" s="15">
        <f t="shared" si="152"/>
        <v>6.9444444444444446</v>
      </c>
    </row>
    <row r="72" spans="1:9" ht="15" hidden="1" customHeight="1" x14ac:dyDescent="0.15">
      <c r="A72" s="47"/>
      <c r="B72" s="14"/>
      <c r="C72" s="50" t="s">
        <v>52</v>
      </c>
      <c r="D72" s="28">
        <f t="shared" ref="D72:D74" si="153">D204</f>
        <v>225</v>
      </c>
      <c r="E72" s="15">
        <f t="shared" si="150"/>
        <v>47.111111111111107</v>
      </c>
      <c r="F72" s="15">
        <f t="shared" ref="F72" si="154">IF($D72=0,0,F204/$D72*100)</f>
        <v>27.555555555555557</v>
      </c>
      <c r="G72" s="15">
        <f t="shared" ref="G72:I72" si="155">IF($D72=0,0,G204/$D72*100)</f>
        <v>8.8888888888888893</v>
      </c>
      <c r="H72" s="15">
        <f t="shared" si="155"/>
        <v>8.8888888888888893</v>
      </c>
      <c r="I72" s="15">
        <f t="shared" si="155"/>
        <v>7.5555555555555554</v>
      </c>
    </row>
    <row r="73" spans="1:9" ht="15" hidden="1" customHeight="1" x14ac:dyDescent="0.15">
      <c r="A73" s="47"/>
      <c r="B73" s="14"/>
      <c r="C73" s="50" t="s">
        <v>53</v>
      </c>
      <c r="D73" s="28">
        <f t="shared" si="153"/>
        <v>212</v>
      </c>
      <c r="E73" s="15">
        <f t="shared" si="150"/>
        <v>47.641509433962263</v>
      </c>
      <c r="F73" s="15">
        <f t="shared" ref="F73" si="156">IF($D73=0,0,F205/$D73*100)</f>
        <v>25</v>
      </c>
      <c r="G73" s="15">
        <f t="shared" ref="G73:I73" si="157">IF($D73=0,0,G205/$D73*100)</f>
        <v>9.433962264150944</v>
      </c>
      <c r="H73" s="15">
        <f t="shared" si="157"/>
        <v>7.5471698113207548</v>
      </c>
      <c r="I73" s="15">
        <f t="shared" si="157"/>
        <v>10.377358490566039</v>
      </c>
    </row>
    <row r="74" spans="1:9" ht="15" customHeight="1" x14ac:dyDescent="0.15">
      <c r="A74" s="47"/>
      <c r="B74" s="14" t="s">
        <v>4</v>
      </c>
      <c r="C74" s="50" t="s">
        <v>154</v>
      </c>
      <c r="D74" s="28">
        <f t="shared" si="153"/>
        <v>509</v>
      </c>
      <c r="E74" s="15">
        <f t="shared" si="150"/>
        <v>46.954813359528487</v>
      </c>
      <c r="F74" s="15">
        <f>IF($D74=0,0,F206/$D74*100)</f>
        <v>27.897838899803535</v>
      </c>
      <c r="G74" s="15">
        <f>IF($D74=0,0,G206/$D74*100)</f>
        <v>9.4302554027504915</v>
      </c>
      <c r="H74" s="15">
        <f>IF($D74=0,0,H206/$D74*100)</f>
        <v>7.0726915520628681</v>
      </c>
      <c r="I74" s="15">
        <f>IF($D74=0,0,I206/$D74*100)</f>
        <v>8.6444007858546161</v>
      </c>
    </row>
    <row r="75" spans="1:9" ht="15" customHeight="1" x14ac:dyDescent="0.15">
      <c r="A75" s="47"/>
      <c r="B75" s="14"/>
      <c r="C75" s="50" t="s">
        <v>54</v>
      </c>
      <c r="D75" s="28">
        <f t="shared" ref="D75:D82" si="158">D207</f>
        <v>123</v>
      </c>
      <c r="E75" s="15">
        <f t="shared" si="150"/>
        <v>54.471544715447152</v>
      </c>
      <c r="F75" s="15">
        <f t="shared" ref="F75" si="159">IF($D75=0,0,F207/$D75*100)</f>
        <v>21.951219512195124</v>
      </c>
      <c r="G75" s="15">
        <f t="shared" ref="G75:I75" si="160">IF($D75=0,0,G207/$D75*100)</f>
        <v>8.9430894308943092</v>
      </c>
      <c r="H75" s="15">
        <f t="shared" si="160"/>
        <v>8.1300813008130071</v>
      </c>
      <c r="I75" s="15">
        <f t="shared" si="160"/>
        <v>6.5040650406504072</v>
      </c>
    </row>
    <row r="76" spans="1:9" ht="15" customHeight="1" x14ac:dyDescent="0.15">
      <c r="A76" s="47"/>
      <c r="B76" s="14"/>
      <c r="C76" s="50" t="s">
        <v>55</v>
      </c>
      <c r="D76" s="28">
        <f t="shared" si="158"/>
        <v>75</v>
      </c>
      <c r="E76" s="15">
        <f t="shared" si="150"/>
        <v>45.333333333333329</v>
      </c>
      <c r="F76" s="15">
        <f t="shared" ref="F76" si="161">IF($D76=0,0,F208/$D76*100)</f>
        <v>25.333333333333336</v>
      </c>
      <c r="G76" s="15">
        <f t="shared" ref="G76:I76" si="162">IF($D76=0,0,G208/$D76*100)</f>
        <v>10.666666666666668</v>
      </c>
      <c r="H76" s="15">
        <f t="shared" si="162"/>
        <v>12</v>
      </c>
      <c r="I76" s="15">
        <f t="shared" si="162"/>
        <v>6.666666666666667</v>
      </c>
    </row>
    <row r="77" spans="1:9" ht="15" customHeight="1" x14ac:dyDescent="0.15">
      <c r="A77" s="47"/>
      <c r="B77" s="14"/>
      <c r="C77" s="50" t="s">
        <v>56</v>
      </c>
      <c r="D77" s="28">
        <f t="shared" si="158"/>
        <v>41</v>
      </c>
      <c r="E77" s="15">
        <f t="shared" si="150"/>
        <v>53.658536585365859</v>
      </c>
      <c r="F77" s="15">
        <f t="shared" ref="F77" si="163">IF($D77=0,0,F209/$D77*100)</f>
        <v>24.390243902439025</v>
      </c>
      <c r="G77" s="15">
        <f t="shared" ref="G77:I77" si="164">IF($D77=0,0,G209/$D77*100)</f>
        <v>7.3170731707317067</v>
      </c>
      <c r="H77" s="15">
        <f t="shared" si="164"/>
        <v>4.8780487804878048</v>
      </c>
      <c r="I77" s="15">
        <f t="shared" si="164"/>
        <v>9.7560975609756095</v>
      </c>
    </row>
    <row r="78" spans="1:9" ht="15" customHeight="1" x14ac:dyDescent="0.15">
      <c r="A78" s="47"/>
      <c r="B78" s="14"/>
      <c r="C78" s="50" t="s">
        <v>57</v>
      </c>
      <c r="D78" s="28">
        <f t="shared" si="158"/>
        <v>48</v>
      </c>
      <c r="E78" s="15">
        <f t="shared" si="150"/>
        <v>56.25</v>
      </c>
      <c r="F78" s="15">
        <f t="shared" ref="F78" si="165">IF($D78=0,0,F210/$D78*100)</f>
        <v>22.916666666666664</v>
      </c>
      <c r="G78" s="15">
        <f t="shared" ref="G78:I78" si="166">IF($D78=0,0,G210/$D78*100)</f>
        <v>2.083333333333333</v>
      </c>
      <c r="H78" s="15">
        <f t="shared" si="166"/>
        <v>12.5</v>
      </c>
      <c r="I78" s="15">
        <f t="shared" si="166"/>
        <v>6.25</v>
      </c>
    </row>
    <row r="79" spans="1:9" ht="15" customHeight="1" x14ac:dyDescent="0.15">
      <c r="A79" s="47"/>
      <c r="B79" s="14"/>
      <c r="C79" s="50" t="s">
        <v>156</v>
      </c>
      <c r="D79" s="28">
        <f t="shared" si="158"/>
        <v>30</v>
      </c>
      <c r="E79" s="15">
        <f t="shared" si="150"/>
        <v>76.666666666666671</v>
      </c>
      <c r="F79" s="15">
        <f>IF($D79=0,0,F211/$D79*100)</f>
        <v>10</v>
      </c>
      <c r="G79" s="15">
        <f>IF($D79=0,0,G211/$D79*100)</f>
        <v>3.3333333333333335</v>
      </c>
      <c r="H79" s="15">
        <f>IF($D79=0,0,H211/$D79*100)</f>
        <v>3.3333333333333335</v>
      </c>
      <c r="I79" s="15">
        <f>IF($D79=0,0,I211/$D79*100)</f>
        <v>6.666666666666667</v>
      </c>
    </row>
    <row r="80" spans="1:9" ht="15" hidden="1" customHeight="1" x14ac:dyDescent="0.15">
      <c r="A80" s="47"/>
      <c r="B80" s="14"/>
      <c r="C80" s="50" t="s">
        <v>58</v>
      </c>
      <c r="D80" s="28">
        <f t="shared" si="158"/>
        <v>22</v>
      </c>
      <c r="E80" s="15">
        <f t="shared" si="150"/>
        <v>81.818181818181827</v>
      </c>
      <c r="F80" s="15">
        <f t="shared" ref="F80" si="167">IF($D80=0,0,F212/$D80*100)</f>
        <v>9.0909090909090917</v>
      </c>
      <c r="G80" s="15">
        <f t="shared" ref="G80:I80" si="168">IF($D80=0,0,G212/$D80*100)</f>
        <v>4.5454545454545459</v>
      </c>
      <c r="H80" s="15">
        <f t="shared" si="168"/>
        <v>0</v>
      </c>
      <c r="I80" s="15">
        <f t="shared" si="168"/>
        <v>4.5454545454545459</v>
      </c>
    </row>
    <row r="81" spans="1:9" ht="15" hidden="1" customHeight="1" x14ac:dyDescent="0.15">
      <c r="A81" s="47"/>
      <c r="B81" s="14"/>
      <c r="C81" s="50" t="s">
        <v>59</v>
      </c>
      <c r="D81" s="28">
        <f t="shared" si="158"/>
        <v>8</v>
      </c>
      <c r="E81" s="15">
        <f t="shared" si="150"/>
        <v>62.5</v>
      </c>
      <c r="F81" s="15">
        <f t="shared" ref="F81" si="169">IF($D81=0,0,F213/$D81*100)</f>
        <v>12.5</v>
      </c>
      <c r="G81" s="15">
        <f t="shared" ref="G81:I81" si="170">IF($D81=0,0,G213/$D81*100)</f>
        <v>0</v>
      </c>
      <c r="H81" s="15">
        <f t="shared" si="170"/>
        <v>12.5</v>
      </c>
      <c r="I81" s="15">
        <f t="shared" si="170"/>
        <v>12.5</v>
      </c>
    </row>
    <row r="82" spans="1:9" ht="15" customHeight="1" x14ac:dyDescent="0.15">
      <c r="A82" s="47"/>
      <c r="B82" s="14"/>
      <c r="C82" s="51" t="s">
        <v>22</v>
      </c>
      <c r="D82" s="28">
        <f t="shared" si="158"/>
        <v>21</v>
      </c>
      <c r="E82" s="15">
        <f t="shared" si="150"/>
        <v>28.571428571428569</v>
      </c>
      <c r="F82" s="15">
        <f t="shared" ref="F82" si="171">IF($D82=0,0,F214/$D82*100)</f>
        <v>23.809523809523807</v>
      </c>
      <c r="G82" s="15">
        <f t="shared" ref="G82:I82" si="172">IF($D82=0,0,G214/$D82*100)</f>
        <v>9.5238095238095237</v>
      </c>
      <c r="H82" s="15">
        <f t="shared" si="172"/>
        <v>9.5238095238095237</v>
      </c>
      <c r="I82" s="15">
        <f t="shared" si="172"/>
        <v>28.571428571428569</v>
      </c>
    </row>
    <row r="83" spans="1:9" ht="15" customHeight="1" x14ac:dyDescent="0.15">
      <c r="A83" s="47"/>
      <c r="B83" s="281" t="s">
        <v>5</v>
      </c>
      <c r="C83" s="36" t="s">
        <v>90</v>
      </c>
      <c r="D83" s="8">
        <f t="shared" ref="D83:E83" si="173">D215</f>
        <v>994</v>
      </c>
      <c r="E83" s="8">
        <f t="shared" si="173"/>
        <v>393</v>
      </c>
      <c r="F83" s="8">
        <f t="shared" ref="F83" si="174">F215</f>
        <v>247</v>
      </c>
      <c r="G83" s="8">
        <f t="shared" ref="G83:I83" si="175">G215</f>
        <v>68</v>
      </c>
      <c r="H83" s="8">
        <f t="shared" si="175"/>
        <v>185</v>
      </c>
      <c r="I83" s="8">
        <f t="shared" si="175"/>
        <v>101</v>
      </c>
    </row>
    <row r="84" spans="1:9" ht="15" customHeight="1" x14ac:dyDescent="0.15">
      <c r="A84" s="47"/>
      <c r="B84" s="282"/>
      <c r="C84" s="41"/>
      <c r="D84" s="38">
        <f>IF(SUM(E84:I84)&gt;100,"－",SUM(E84:I84))</f>
        <v>100</v>
      </c>
      <c r="E84" s="38">
        <f>E215/$D83*100</f>
        <v>39.537223340040242</v>
      </c>
      <c r="F84" s="38">
        <f t="shared" ref="F84" si="176">F215/$D83*100</f>
        <v>24.849094567404425</v>
      </c>
      <c r="G84" s="38">
        <f t="shared" ref="G84:I84" si="177">G215/$D83*100</f>
        <v>6.8410462776659964</v>
      </c>
      <c r="H84" s="38">
        <f t="shared" si="177"/>
        <v>18.611670020120723</v>
      </c>
      <c r="I84" s="38">
        <f t="shared" si="177"/>
        <v>10.160965794768611</v>
      </c>
    </row>
    <row r="85" spans="1:9" ht="15" hidden="1" customHeight="1" x14ac:dyDescent="0.15">
      <c r="A85" s="47"/>
      <c r="B85" s="282"/>
      <c r="C85" s="50" t="s">
        <v>51</v>
      </c>
      <c r="D85" s="28">
        <f>D217</f>
        <v>29</v>
      </c>
      <c r="E85" s="15">
        <f t="shared" ref="E85:E96" si="178">IF($D85=0,0,E217/$D85*100)</f>
        <v>20.689655172413794</v>
      </c>
      <c r="F85" s="15">
        <f t="shared" ref="F85" si="179">IF($D85=0,0,F217/$D85*100)</f>
        <v>37.931034482758619</v>
      </c>
      <c r="G85" s="15">
        <f t="shared" ref="G85:I85" si="180">IF($D85=0,0,G217/$D85*100)</f>
        <v>13.793103448275861</v>
      </c>
      <c r="H85" s="15">
        <f t="shared" si="180"/>
        <v>20.689655172413794</v>
      </c>
      <c r="I85" s="15">
        <f t="shared" si="180"/>
        <v>6.8965517241379306</v>
      </c>
    </row>
    <row r="86" spans="1:9" ht="15" hidden="1" customHeight="1" x14ac:dyDescent="0.15">
      <c r="A86" s="47"/>
      <c r="B86" s="282"/>
      <c r="C86" s="50" t="s">
        <v>52</v>
      </c>
      <c r="D86" s="28">
        <f t="shared" ref="D86:D88" si="181">D218</f>
        <v>151</v>
      </c>
      <c r="E86" s="15">
        <f t="shared" si="178"/>
        <v>34.437086092715234</v>
      </c>
      <c r="F86" s="15">
        <f t="shared" ref="F86" si="182">IF($D86=0,0,F218/$D86*100)</f>
        <v>33.774834437086092</v>
      </c>
      <c r="G86" s="15">
        <f t="shared" ref="G86:I86" si="183">IF($D86=0,0,G218/$D86*100)</f>
        <v>5.9602649006622519</v>
      </c>
      <c r="H86" s="15">
        <f t="shared" si="183"/>
        <v>17.880794701986755</v>
      </c>
      <c r="I86" s="15">
        <f t="shared" si="183"/>
        <v>7.9470198675496695</v>
      </c>
    </row>
    <row r="87" spans="1:9" ht="15" hidden="1" customHeight="1" x14ac:dyDescent="0.15">
      <c r="A87" s="47"/>
      <c r="B87" s="282"/>
      <c r="C87" s="50" t="s">
        <v>53</v>
      </c>
      <c r="D87" s="28">
        <f t="shared" si="181"/>
        <v>224</v>
      </c>
      <c r="E87" s="15">
        <f t="shared" si="178"/>
        <v>35.267857142857146</v>
      </c>
      <c r="F87" s="15">
        <f t="shared" ref="F87" si="184">IF($D87=0,0,F219/$D87*100)</f>
        <v>21.875</v>
      </c>
      <c r="G87" s="15">
        <f t="shared" ref="G87:I87" si="185">IF($D87=0,0,G219/$D87*100)</f>
        <v>10.267857142857142</v>
      </c>
      <c r="H87" s="15">
        <f t="shared" si="185"/>
        <v>21.428571428571427</v>
      </c>
      <c r="I87" s="15">
        <f t="shared" si="185"/>
        <v>11.160714285714286</v>
      </c>
    </row>
    <row r="88" spans="1:9" ht="15" customHeight="1" x14ac:dyDescent="0.15">
      <c r="A88" s="47"/>
      <c r="B88" s="282"/>
      <c r="C88" s="50" t="s">
        <v>154</v>
      </c>
      <c r="D88" s="28">
        <f t="shared" si="181"/>
        <v>404</v>
      </c>
      <c r="E88" s="15">
        <f t="shared" si="178"/>
        <v>33.910891089108915</v>
      </c>
      <c r="F88" s="15">
        <f>IF($D88=0,0,F220/$D88*100)</f>
        <v>27.475247524752476</v>
      </c>
      <c r="G88" s="15">
        <f>IF($D88=0,0,G220/$D88*100)</f>
        <v>8.9108910891089099</v>
      </c>
      <c r="H88" s="15">
        <f>IF($D88=0,0,H220/$D88*100)</f>
        <v>20.049504950495052</v>
      </c>
      <c r="I88" s="15">
        <f>IF($D88=0,0,I220/$D88*100)</f>
        <v>9.653465346534654</v>
      </c>
    </row>
    <row r="89" spans="1:9" ht="15" customHeight="1" x14ac:dyDescent="0.15">
      <c r="A89" s="47"/>
      <c r="B89" s="282"/>
      <c r="C89" s="50" t="s">
        <v>54</v>
      </c>
      <c r="D89" s="28">
        <f t="shared" ref="D89:D96" si="186">D221</f>
        <v>191</v>
      </c>
      <c r="E89" s="15">
        <f t="shared" si="178"/>
        <v>40.31413612565445</v>
      </c>
      <c r="F89" s="15">
        <f t="shared" ref="F89" si="187">IF($D89=0,0,F221/$D89*100)</f>
        <v>25.130890052356019</v>
      </c>
      <c r="G89" s="15">
        <f t="shared" ref="G89:I89" si="188">IF($D89=0,0,G221/$D89*100)</f>
        <v>4.1884816753926701</v>
      </c>
      <c r="H89" s="15">
        <f t="shared" si="188"/>
        <v>20.418848167539267</v>
      </c>
      <c r="I89" s="15">
        <f t="shared" si="188"/>
        <v>9.9476439790575917</v>
      </c>
    </row>
    <row r="90" spans="1:9" ht="15" customHeight="1" x14ac:dyDescent="0.15">
      <c r="A90" s="47"/>
      <c r="B90" s="33"/>
      <c r="C90" s="50" t="s">
        <v>55</v>
      </c>
      <c r="D90" s="28">
        <f t="shared" si="186"/>
        <v>108</v>
      </c>
      <c r="E90" s="15">
        <f t="shared" si="178"/>
        <v>52.777777777777779</v>
      </c>
      <c r="F90" s="15">
        <f t="shared" ref="F90" si="189">IF($D90=0,0,F222/$D90*100)</f>
        <v>12.037037037037036</v>
      </c>
      <c r="G90" s="15">
        <f t="shared" ref="G90:I90" si="190">IF($D90=0,0,G222/$D90*100)</f>
        <v>8.3333333333333321</v>
      </c>
      <c r="H90" s="15">
        <f t="shared" si="190"/>
        <v>18.518518518518519</v>
      </c>
      <c r="I90" s="15">
        <f t="shared" si="190"/>
        <v>8.3333333333333321</v>
      </c>
    </row>
    <row r="91" spans="1:9" ht="15" customHeight="1" x14ac:dyDescent="0.15">
      <c r="A91" s="47"/>
      <c r="B91" s="33"/>
      <c r="C91" s="50" t="s">
        <v>56</v>
      </c>
      <c r="D91" s="28">
        <f t="shared" si="186"/>
        <v>94</v>
      </c>
      <c r="E91" s="15">
        <f t="shared" si="178"/>
        <v>36.170212765957451</v>
      </c>
      <c r="F91" s="15">
        <f t="shared" ref="F91" si="191">IF($D91=0,0,F223/$D91*100)</f>
        <v>27.659574468085108</v>
      </c>
      <c r="G91" s="15">
        <f t="shared" ref="G91:I91" si="192">IF($D91=0,0,G223/$D91*100)</f>
        <v>7.4468085106382977</v>
      </c>
      <c r="H91" s="15">
        <f t="shared" si="192"/>
        <v>14.893617021276595</v>
      </c>
      <c r="I91" s="15">
        <f t="shared" si="192"/>
        <v>13.829787234042554</v>
      </c>
    </row>
    <row r="92" spans="1:9" ht="15" customHeight="1" x14ac:dyDescent="0.15">
      <c r="A92" s="47"/>
      <c r="B92" s="33"/>
      <c r="C92" s="50" t="s">
        <v>57</v>
      </c>
      <c r="D92" s="28">
        <f t="shared" si="186"/>
        <v>90</v>
      </c>
      <c r="E92" s="15">
        <f t="shared" si="178"/>
        <v>43.333333333333336</v>
      </c>
      <c r="F92" s="15">
        <f t="shared" ref="F92" si="193">IF($D92=0,0,F224/$D92*100)</f>
        <v>22.222222222222221</v>
      </c>
      <c r="G92" s="15">
        <f t="shared" ref="G92:I92" si="194">IF($D92=0,0,G224/$D92*100)</f>
        <v>6.666666666666667</v>
      </c>
      <c r="H92" s="15">
        <f t="shared" si="194"/>
        <v>16.666666666666664</v>
      </c>
      <c r="I92" s="15">
        <f t="shared" si="194"/>
        <v>11.111111111111111</v>
      </c>
    </row>
    <row r="93" spans="1:9" ht="15" customHeight="1" x14ac:dyDescent="0.15">
      <c r="A93" s="47"/>
      <c r="B93" s="102"/>
      <c r="C93" s="50" t="s">
        <v>156</v>
      </c>
      <c r="D93" s="28">
        <f t="shared" si="186"/>
        <v>67</v>
      </c>
      <c r="E93" s="15">
        <f t="shared" si="178"/>
        <v>53.731343283582092</v>
      </c>
      <c r="F93" s="15">
        <f>IF($D93=0,0,F225/$D93*100)</f>
        <v>26.865671641791046</v>
      </c>
      <c r="G93" s="15">
        <f>IF($D93=0,0,G225/$D93*100)</f>
        <v>1.4925373134328357</v>
      </c>
      <c r="H93" s="15">
        <f>IF($D93=0,0,H225/$D93*100)</f>
        <v>11.940298507462686</v>
      </c>
      <c r="I93" s="15">
        <f>IF($D93=0,0,I225/$D93*100)</f>
        <v>5.9701492537313428</v>
      </c>
    </row>
    <row r="94" spans="1:9" ht="15" hidden="1" customHeight="1" x14ac:dyDescent="0.15">
      <c r="A94" s="47"/>
      <c r="B94" s="33"/>
      <c r="C94" s="50" t="s">
        <v>58</v>
      </c>
      <c r="D94" s="28">
        <f t="shared" si="186"/>
        <v>40</v>
      </c>
      <c r="E94" s="15">
        <f t="shared" si="178"/>
        <v>52.5</v>
      </c>
      <c r="F94" s="15">
        <f t="shared" ref="F94" si="195">IF($D94=0,0,F226/$D94*100)</f>
        <v>27.500000000000004</v>
      </c>
      <c r="G94" s="15">
        <f t="shared" ref="G94:I94" si="196">IF($D94=0,0,G226/$D94*100)</f>
        <v>0</v>
      </c>
      <c r="H94" s="15">
        <f t="shared" si="196"/>
        <v>12.5</v>
      </c>
      <c r="I94" s="15">
        <f t="shared" si="196"/>
        <v>7.5</v>
      </c>
    </row>
    <row r="95" spans="1:9" ht="15" hidden="1" customHeight="1" x14ac:dyDescent="0.15">
      <c r="A95" s="47"/>
      <c r="B95" s="33"/>
      <c r="C95" s="50" t="s">
        <v>59</v>
      </c>
      <c r="D95" s="28">
        <f t="shared" si="186"/>
        <v>27</v>
      </c>
      <c r="E95" s="15">
        <f t="shared" si="178"/>
        <v>55.555555555555557</v>
      </c>
      <c r="F95" s="15">
        <f t="shared" ref="F95" si="197">IF($D95=0,0,F227/$D95*100)</f>
        <v>25.925925925925924</v>
      </c>
      <c r="G95" s="15">
        <f t="shared" ref="G95:I95" si="198">IF($D95=0,0,G227/$D95*100)</f>
        <v>3.7037037037037033</v>
      </c>
      <c r="H95" s="15">
        <f t="shared" si="198"/>
        <v>11.111111111111111</v>
      </c>
      <c r="I95" s="15">
        <f t="shared" si="198"/>
        <v>3.7037037037037033</v>
      </c>
    </row>
    <row r="96" spans="1:9" ht="15" customHeight="1" x14ac:dyDescent="0.15">
      <c r="A96" s="49"/>
      <c r="B96" s="34"/>
      <c r="C96" s="51" t="s">
        <v>22</v>
      </c>
      <c r="D96" s="29">
        <f t="shared" si="186"/>
        <v>40</v>
      </c>
      <c r="E96" s="9">
        <f t="shared" si="178"/>
        <v>32.5</v>
      </c>
      <c r="F96" s="9">
        <f t="shared" ref="F96" si="199">IF($D96=0,0,F228/$D96*100)</f>
        <v>27.500000000000004</v>
      </c>
      <c r="G96" s="9">
        <f t="shared" ref="G96:I96" si="200">IF($D96=0,0,G228/$D96*100)</f>
        <v>2.5</v>
      </c>
      <c r="H96" s="9">
        <f t="shared" si="200"/>
        <v>20</v>
      </c>
      <c r="I96" s="9">
        <f t="shared" si="200"/>
        <v>17.5</v>
      </c>
    </row>
    <row r="97" spans="1:9" ht="15" customHeight="1" x14ac:dyDescent="0.15">
      <c r="A97" s="35" t="s">
        <v>60</v>
      </c>
      <c r="B97" s="24" t="s">
        <v>7</v>
      </c>
      <c r="C97" s="36" t="s">
        <v>90</v>
      </c>
      <c r="D97" s="8">
        <f t="shared" ref="D97:E97" si="201">D229</f>
        <v>1238</v>
      </c>
      <c r="E97" s="8">
        <f t="shared" si="201"/>
        <v>928</v>
      </c>
      <c r="F97" s="8">
        <f t="shared" ref="F97" si="202">F229</f>
        <v>154</v>
      </c>
      <c r="G97" s="8">
        <f t="shared" ref="G97:I97" si="203">G229</f>
        <v>52</v>
      </c>
      <c r="H97" s="8">
        <f t="shared" si="203"/>
        <v>50</v>
      </c>
      <c r="I97" s="8">
        <f t="shared" si="203"/>
        <v>54</v>
      </c>
    </row>
    <row r="98" spans="1:9" ht="15" customHeight="1" x14ac:dyDescent="0.15">
      <c r="A98" s="47" t="s">
        <v>172</v>
      </c>
      <c r="B98" s="25" t="s">
        <v>8</v>
      </c>
      <c r="C98" s="41"/>
      <c r="D98" s="38">
        <f>IF(SUM(E98:I98)&gt;100,"－",SUM(E98:I98))</f>
        <v>99.999999999999986</v>
      </c>
      <c r="E98" s="38">
        <f>E229/$D97*100</f>
        <v>74.959612277867521</v>
      </c>
      <c r="F98" s="38">
        <f t="shared" ref="F98" si="204">F229/$D97*100</f>
        <v>12.439418416801292</v>
      </c>
      <c r="G98" s="38">
        <f t="shared" ref="G98:I98" si="205">G229/$D97*100</f>
        <v>4.2003231017770597</v>
      </c>
      <c r="H98" s="38">
        <f t="shared" si="205"/>
        <v>4.0387722132471726</v>
      </c>
      <c r="I98" s="38">
        <f t="shared" si="205"/>
        <v>4.3618739903069468</v>
      </c>
    </row>
    <row r="99" spans="1:9" ht="15" customHeight="1" x14ac:dyDescent="0.15">
      <c r="A99" s="47"/>
      <c r="B99" s="25" t="s">
        <v>9</v>
      </c>
      <c r="C99" s="50" t="s">
        <v>61</v>
      </c>
      <c r="D99" s="28">
        <f>D231</f>
        <v>19</v>
      </c>
      <c r="E99" s="15">
        <f t="shared" ref="E99:E108" si="206">IF($D99=0,0,E231/$D99*100)</f>
        <v>52.631578947368418</v>
      </c>
      <c r="F99" s="15">
        <f t="shared" ref="F99" si="207">IF($D99=0,0,F231/$D99*100)</f>
        <v>15.789473684210526</v>
      </c>
      <c r="G99" s="15">
        <f t="shared" ref="G99:I99" si="208">IF($D99=0,0,G231/$D99*100)</f>
        <v>10.526315789473683</v>
      </c>
      <c r="H99" s="15">
        <f t="shared" si="208"/>
        <v>0</v>
      </c>
      <c r="I99" s="15">
        <f t="shared" si="208"/>
        <v>21.052631578947366</v>
      </c>
    </row>
    <row r="100" spans="1:9" ht="15" customHeight="1" x14ac:dyDescent="0.15">
      <c r="A100" s="47"/>
      <c r="B100" s="25" t="s">
        <v>10</v>
      </c>
      <c r="C100" s="50" t="s">
        <v>62</v>
      </c>
      <c r="D100" s="28">
        <f t="shared" ref="D100:D108" si="209">D232</f>
        <v>35</v>
      </c>
      <c r="E100" s="15">
        <f t="shared" si="206"/>
        <v>60</v>
      </c>
      <c r="F100" s="15">
        <f t="shared" ref="F100" si="210">IF($D100=0,0,F232/$D100*100)</f>
        <v>11.428571428571429</v>
      </c>
      <c r="G100" s="15">
        <f t="shared" ref="G100:I100" si="211">IF($D100=0,0,G232/$D100*100)</f>
        <v>8.5714285714285712</v>
      </c>
      <c r="H100" s="15">
        <f t="shared" si="211"/>
        <v>5.7142857142857144</v>
      </c>
      <c r="I100" s="15">
        <f t="shared" si="211"/>
        <v>14.285714285714285</v>
      </c>
    </row>
    <row r="101" spans="1:9" ht="15" customHeight="1" x14ac:dyDescent="0.15">
      <c r="A101" s="47"/>
      <c r="B101" s="25"/>
      <c r="C101" s="50" t="s">
        <v>63</v>
      </c>
      <c r="D101" s="28">
        <f t="shared" si="209"/>
        <v>55</v>
      </c>
      <c r="E101" s="15">
        <f t="shared" si="206"/>
        <v>78.181818181818187</v>
      </c>
      <c r="F101" s="15">
        <f t="shared" ref="F101" si="212">IF($D101=0,0,F233/$D101*100)</f>
        <v>16.363636363636363</v>
      </c>
      <c r="G101" s="15">
        <f t="shared" ref="G101:I101" si="213">IF($D101=0,0,G233/$D101*100)</f>
        <v>0</v>
      </c>
      <c r="H101" s="15">
        <f t="shared" si="213"/>
        <v>3.6363636363636362</v>
      </c>
      <c r="I101" s="15">
        <f t="shared" si="213"/>
        <v>1.8181818181818181</v>
      </c>
    </row>
    <row r="102" spans="1:9" ht="15" customHeight="1" x14ac:dyDescent="0.15">
      <c r="A102" s="47"/>
      <c r="B102" s="25"/>
      <c r="C102" s="50" t="s">
        <v>64</v>
      </c>
      <c r="D102" s="28">
        <f t="shared" si="209"/>
        <v>69</v>
      </c>
      <c r="E102" s="15">
        <f t="shared" si="206"/>
        <v>68.115942028985515</v>
      </c>
      <c r="F102" s="15">
        <f t="shared" ref="F102" si="214">IF($D102=0,0,F234/$D102*100)</f>
        <v>14.492753623188406</v>
      </c>
      <c r="G102" s="15">
        <f t="shared" ref="G102:I102" si="215">IF($D102=0,0,G234/$D102*100)</f>
        <v>4.3478260869565215</v>
      </c>
      <c r="H102" s="15">
        <f t="shared" si="215"/>
        <v>5.7971014492753623</v>
      </c>
      <c r="I102" s="15">
        <f t="shared" si="215"/>
        <v>7.2463768115942031</v>
      </c>
    </row>
    <row r="103" spans="1:9" ht="15" customHeight="1" x14ac:dyDescent="0.15">
      <c r="A103" s="47"/>
      <c r="B103" s="25"/>
      <c r="C103" s="50" t="s">
        <v>65</v>
      </c>
      <c r="D103" s="28">
        <f t="shared" si="209"/>
        <v>66</v>
      </c>
      <c r="E103" s="15">
        <f t="shared" si="206"/>
        <v>74.242424242424249</v>
      </c>
      <c r="F103" s="15">
        <f t="shared" ref="F103" si="216">IF($D103=0,0,F235/$D103*100)</f>
        <v>10.606060606060606</v>
      </c>
      <c r="G103" s="15">
        <f t="shared" ref="G103:I103" si="217">IF($D103=0,0,G235/$D103*100)</f>
        <v>1.5151515151515151</v>
      </c>
      <c r="H103" s="15">
        <f t="shared" si="217"/>
        <v>10.606060606060606</v>
      </c>
      <c r="I103" s="15">
        <f t="shared" si="217"/>
        <v>3.0303030303030303</v>
      </c>
    </row>
    <row r="104" spans="1:9" ht="15" customHeight="1" x14ac:dyDescent="0.15">
      <c r="A104" s="47"/>
      <c r="B104" s="25"/>
      <c r="C104" s="50" t="s">
        <v>66</v>
      </c>
      <c r="D104" s="28">
        <f t="shared" si="209"/>
        <v>57</v>
      </c>
      <c r="E104" s="15">
        <f t="shared" si="206"/>
        <v>75.438596491228068</v>
      </c>
      <c r="F104" s="15">
        <f t="shared" ref="F104" si="218">IF($D104=0,0,F236/$D104*100)</f>
        <v>10.526315789473683</v>
      </c>
      <c r="G104" s="15">
        <f t="shared" ref="G104:I104" si="219">IF($D104=0,0,G236/$D104*100)</f>
        <v>3.5087719298245612</v>
      </c>
      <c r="H104" s="15">
        <f t="shared" si="219"/>
        <v>7.0175438596491224</v>
      </c>
      <c r="I104" s="15">
        <f t="shared" si="219"/>
        <v>3.5087719298245612</v>
      </c>
    </row>
    <row r="105" spans="1:9" ht="15" customHeight="1" x14ac:dyDescent="0.15">
      <c r="A105" s="47"/>
      <c r="B105" s="25"/>
      <c r="C105" s="50" t="s">
        <v>67</v>
      </c>
      <c r="D105" s="28">
        <f t="shared" si="209"/>
        <v>85</v>
      </c>
      <c r="E105" s="15">
        <f t="shared" si="206"/>
        <v>70.588235294117652</v>
      </c>
      <c r="F105" s="15">
        <f t="shared" ref="F105" si="220">IF($D105=0,0,F237/$D105*100)</f>
        <v>16.470588235294116</v>
      </c>
      <c r="G105" s="15">
        <f t="shared" ref="G105:I105" si="221">IF($D105=0,0,G237/$D105*100)</f>
        <v>4.7058823529411766</v>
      </c>
      <c r="H105" s="15">
        <f t="shared" si="221"/>
        <v>2.3529411764705883</v>
      </c>
      <c r="I105" s="15">
        <f t="shared" si="221"/>
        <v>5.8823529411764701</v>
      </c>
    </row>
    <row r="106" spans="1:9" ht="15" customHeight="1" x14ac:dyDescent="0.15">
      <c r="A106" s="47"/>
      <c r="B106" s="25"/>
      <c r="C106" s="50" t="s">
        <v>68</v>
      </c>
      <c r="D106" s="28">
        <f t="shared" si="209"/>
        <v>119</v>
      </c>
      <c r="E106" s="15">
        <f t="shared" si="206"/>
        <v>76.470588235294116</v>
      </c>
      <c r="F106" s="15">
        <f t="shared" ref="F106" si="222">IF($D106=0,0,F238/$D106*100)</f>
        <v>20.168067226890756</v>
      </c>
      <c r="G106" s="15">
        <f t="shared" ref="G106:I106" si="223">IF($D106=0,0,G238/$D106*100)</f>
        <v>0.84033613445378152</v>
      </c>
      <c r="H106" s="15">
        <f t="shared" si="223"/>
        <v>1.680672268907563</v>
      </c>
      <c r="I106" s="15">
        <f t="shared" si="223"/>
        <v>0.84033613445378152</v>
      </c>
    </row>
    <row r="107" spans="1:9" ht="15" customHeight="1" x14ac:dyDescent="0.15">
      <c r="A107" s="47"/>
      <c r="B107" s="25"/>
      <c r="C107" s="50" t="s">
        <v>69</v>
      </c>
      <c r="D107" s="28">
        <f t="shared" si="209"/>
        <v>271</v>
      </c>
      <c r="E107" s="15">
        <f t="shared" si="206"/>
        <v>84.870848708487088</v>
      </c>
      <c r="F107" s="15">
        <f t="shared" ref="F107" si="224">IF($D107=0,0,F239/$D107*100)</f>
        <v>11.439114391143912</v>
      </c>
      <c r="G107" s="15">
        <f t="shared" ref="G107:I107" si="225">IF($D107=0,0,G239/$D107*100)</f>
        <v>2.5830258302583027</v>
      </c>
      <c r="H107" s="15">
        <f t="shared" si="225"/>
        <v>0.73800738007380073</v>
      </c>
      <c r="I107" s="15">
        <f t="shared" si="225"/>
        <v>0.36900369003690037</v>
      </c>
    </row>
    <row r="108" spans="1:9" ht="15" customHeight="1" x14ac:dyDescent="0.15">
      <c r="A108" s="47"/>
      <c r="B108" s="26"/>
      <c r="C108" s="51" t="s">
        <v>42</v>
      </c>
      <c r="D108" s="28">
        <f t="shared" si="209"/>
        <v>462</v>
      </c>
      <c r="E108" s="15">
        <f t="shared" si="206"/>
        <v>72.294372294372295</v>
      </c>
      <c r="F108" s="15">
        <f t="shared" ref="F108" si="226">IF($D108=0,0,F240/$D108*100)</f>
        <v>9.9567099567099575</v>
      </c>
      <c r="G108" s="15">
        <f t="shared" ref="G108:I108" si="227">IF($D108=0,0,G240/$D108*100)</f>
        <v>6.2770562770562766</v>
      </c>
      <c r="H108" s="15">
        <f t="shared" si="227"/>
        <v>5.4112554112554108</v>
      </c>
      <c r="I108" s="15">
        <f t="shared" si="227"/>
        <v>6.0606060606060606</v>
      </c>
    </row>
    <row r="109" spans="1:9" ht="15" customHeight="1" x14ac:dyDescent="0.15">
      <c r="A109" s="47"/>
      <c r="B109" s="14" t="s">
        <v>2</v>
      </c>
      <c r="C109" s="36" t="s">
        <v>90</v>
      </c>
      <c r="D109" s="8">
        <f t="shared" ref="D109:E109" si="228">D241</f>
        <v>847</v>
      </c>
      <c r="E109" s="8">
        <f t="shared" si="228"/>
        <v>418</v>
      </c>
      <c r="F109" s="8">
        <f t="shared" ref="F109" si="229">F241</f>
        <v>217</v>
      </c>
      <c r="G109" s="8">
        <f t="shared" ref="G109:I109" si="230">G241</f>
        <v>74</v>
      </c>
      <c r="H109" s="8">
        <f t="shared" si="230"/>
        <v>66</v>
      </c>
      <c r="I109" s="8">
        <f t="shared" si="230"/>
        <v>72</v>
      </c>
    </row>
    <row r="110" spans="1:9" ht="15" customHeight="1" x14ac:dyDescent="0.15">
      <c r="A110" s="47"/>
      <c r="B110" s="14" t="s">
        <v>3</v>
      </c>
      <c r="C110" s="41"/>
      <c r="D110" s="38">
        <f>IF(SUM(E110:I110)&gt;100,"－",SUM(E110:I110))</f>
        <v>100</v>
      </c>
      <c r="E110" s="38">
        <f>E241/$D109*100</f>
        <v>49.350649350649348</v>
      </c>
      <c r="F110" s="38">
        <f t="shared" ref="F110" si="231">F241/$D109*100</f>
        <v>25.619834710743799</v>
      </c>
      <c r="G110" s="38">
        <f t="shared" ref="G110:I110" si="232">G241/$D109*100</f>
        <v>8.7367178276269186</v>
      </c>
      <c r="H110" s="38">
        <f t="shared" si="232"/>
        <v>7.7922077922077921</v>
      </c>
      <c r="I110" s="38">
        <f t="shared" si="232"/>
        <v>8.5005903187721366</v>
      </c>
    </row>
    <row r="111" spans="1:9" ht="15" customHeight="1" x14ac:dyDescent="0.15">
      <c r="A111" s="47"/>
      <c r="B111" s="14" t="s">
        <v>4</v>
      </c>
      <c r="C111" s="50" t="s">
        <v>61</v>
      </c>
      <c r="D111" s="28">
        <f>D243</f>
        <v>154</v>
      </c>
      <c r="E111" s="15">
        <f t="shared" ref="E111:E120" si="233">IF($D111=0,0,E243/$D111*100)</f>
        <v>45.454545454545453</v>
      </c>
      <c r="F111" s="15">
        <f t="shared" ref="F111" si="234">IF($D111=0,0,F243/$D111*100)</f>
        <v>37.012987012987011</v>
      </c>
      <c r="G111" s="15">
        <f t="shared" ref="G111:I111" si="235">IF($D111=0,0,G243/$D111*100)</f>
        <v>6.4935064935064926</v>
      </c>
      <c r="H111" s="15">
        <f t="shared" si="235"/>
        <v>6.4935064935064926</v>
      </c>
      <c r="I111" s="15">
        <f t="shared" si="235"/>
        <v>4.5454545454545459</v>
      </c>
    </row>
    <row r="112" spans="1:9" ht="15" customHeight="1" x14ac:dyDescent="0.15">
      <c r="A112" s="47"/>
      <c r="B112" s="14"/>
      <c r="C112" s="50" t="s">
        <v>62</v>
      </c>
      <c r="D112" s="28">
        <f t="shared" ref="D112:D120" si="236">D244</f>
        <v>107</v>
      </c>
      <c r="E112" s="15">
        <f t="shared" si="233"/>
        <v>52.336448598130836</v>
      </c>
      <c r="F112" s="15">
        <f t="shared" ref="F112" si="237">IF($D112=0,0,F244/$D112*100)</f>
        <v>26.168224299065418</v>
      </c>
      <c r="G112" s="15">
        <f t="shared" ref="G112:I112" si="238">IF($D112=0,0,G244/$D112*100)</f>
        <v>4.6728971962616823</v>
      </c>
      <c r="H112" s="15">
        <f t="shared" si="238"/>
        <v>11.214953271028037</v>
      </c>
      <c r="I112" s="15">
        <f t="shared" si="238"/>
        <v>5.6074766355140184</v>
      </c>
    </row>
    <row r="113" spans="1:9" ht="15" customHeight="1" x14ac:dyDescent="0.15">
      <c r="A113" s="47"/>
      <c r="B113" s="14"/>
      <c r="C113" s="50" t="s">
        <v>63</v>
      </c>
      <c r="D113" s="28">
        <f t="shared" si="236"/>
        <v>85</v>
      </c>
      <c r="E113" s="15">
        <f t="shared" si="233"/>
        <v>56.470588235294116</v>
      </c>
      <c r="F113" s="15">
        <f t="shared" ref="F113" si="239">IF($D113=0,0,F245/$D113*100)</f>
        <v>21.176470588235293</v>
      </c>
      <c r="G113" s="15">
        <f t="shared" ref="G113:I113" si="240">IF($D113=0,0,G245/$D113*100)</f>
        <v>4.7058823529411766</v>
      </c>
      <c r="H113" s="15">
        <f t="shared" si="240"/>
        <v>10.588235294117647</v>
      </c>
      <c r="I113" s="15">
        <f t="shared" si="240"/>
        <v>7.0588235294117645</v>
      </c>
    </row>
    <row r="114" spans="1:9" ht="15" customHeight="1" x14ac:dyDescent="0.15">
      <c r="A114" s="47"/>
      <c r="B114" s="14"/>
      <c r="C114" s="50" t="s">
        <v>64</v>
      </c>
      <c r="D114" s="28">
        <f t="shared" si="236"/>
        <v>33</v>
      </c>
      <c r="E114" s="15">
        <f t="shared" si="233"/>
        <v>42.424242424242422</v>
      </c>
      <c r="F114" s="15">
        <f t="shared" ref="F114" si="241">IF($D114=0,0,F246/$D114*100)</f>
        <v>39.393939393939391</v>
      </c>
      <c r="G114" s="15">
        <f t="shared" ref="G114:I114" si="242">IF($D114=0,0,G246/$D114*100)</f>
        <v>9.0909090909090917</v>
      </c>
      <c r="H114" s="15">
        <f t="shared" si="242"/>
        <v>3.0303030303030303</v>
      </c>
      <c r="I114" s="15">
        <f t="shared" si="242"/>
        <v>6.0606060606060606</v>
      </c>
    </row>
    <row r="115" spans="1:9" ht="15" customHeight="1" x14ac:dyDescent="0.15">
      <c r="A115" s="47"/>
      <c r="B115" s="14"/>
      <c r="C115" s="50" t="s">
        <v>65</v>
      </c>
      <c r="D115" s="28">
        <f t="shared" si="236"/>
        <v>16</v>
      </c>
      <c r="E115" s="15">
        <f t="shared" si="233"/>
        <v>43.75</v>
      </c>
      <c r="F115" s="15">
        <f t="shared" ref="F115" si="243">IF($D115=0,0,F247/$D115*100)</f>
        <v>37.5</v>
      </c>
      <c r="G115" s="15">
        <f t="shared" ref="G115:I115" si="244">IF($D115=0,0,G247/$D115*100)</f>
        <v>6.25</v>
      </c>
      <c r="H115" s="15">
        <f t="shared" si="244"/>
        <v>0</v>
      </c>
      <c r="I115" s="15">
        <f t="shared" si="244"/>
        <v>12.5</v>
      </c>
    </row>
    <row r="116" spans="1:9" ht="15" customHeight="1" x14ac:dyDescent="0.15">
      <c r="A116" s="47"/>
      <c r="B116" s="14"/>
      <c r="C116" s="50" t="s">
        <v>66</v>
      </c>
      <c r="D116" s="28">
        <f t="shared" si="236"/>
        <v>6</v>
      </c>
      <c r="E116" s="15">
        <f t="shared" si="233"/>
        <v>33.333333333333329</v>
      </c>
      <c r="F116" s="15">
        <f t="shared" ref="F116" si="245">IF($D116=0,0,F248/$D116*100)</f>
        <v>33.333333333333329</v>
      </c>
      <c r="G116" s="15">
        <f t="shared" ref="G116:I116" si="246">IF($D116=0,0,G248/$D116*100)</f>
        <v>0</v>
      </c>
      <c r="H116" s="15">
        <f t="shared" si="246"/>
        <v>0</v>
      </c>
      <c r="I116" s="15">
        <f t="shared" si="246"/>
        <v>33.333333333333329</v>
      </c>
    </row>
    <row r="117" spans="1:9" ht="15" customHeight="1" x14ac:dyDescent="0.15">
      <c r="A117" s="47"/>
      <c r="B117" s="14"/>
      <c r="C117" s="50" t="s">
        <v>67</v>
      </c>
      <c r="D117" s="28">
        <f t="shared" si="236"/>
        <v>12</v>
      </c>
      <c r="E117" s="15">
        <f t="shared" si="233"/>
        <v>33.333333333333329</v>
      </c>
      <c r="F117" s="15">
        <f t="shared" ref="F117" si="247">IF($D117=0,0,F249/$D117*100)</f>
        <v>16.666666666666664</v>
      </c>
      <c r="G117" s="15">
        <f t="shared" ref="G117:I117" si="248">IF($D117=0,0,G249/$D117*100)</f>
        <v>0</v>
      </c>
      <c r="H117" s="15">
        <f t="shared" si="248"/>
        <v>25</v>
      </c>
      <c r="I117" s="15">
        <f t="shared" si="248"/>
        <v>25</v>
      </c>
    </row>
    <row r="118" spans="1:9" ht="15" customHeight="1" x14ac:dyDescent="0.15">
      <c r="A118" s="47"/>
      <c r="B118" s="14"/>
      <c r="C118" s="50" t="s">
        <v>68</v>
      </c>
      <c r="D118" s="28">
        <f t="shared" si="236"/>
        <v>6</v>
      </c>
      <c r="E118" s="15">
        <f t="shared" si="233"/>
        <v>83.333333333333343</v>
      </c>
      <c r="F118" s="15">
        <f t="shared" ref="F118" si="249">IF($D118=0,0,F250/$D118*100)</f>
        <v>16.666666666666664</v>
      </c>
      <c r="G118" s="15">
        <f t="shared" ref="G118:I118" si="250">IF($D118=0,0,G250/$D118*100)</f>
        <v>0</v>
      </c>
      <c r="H118" s="15">
        <f t="shared" si="250"/>
        <v>0</v>
      </c>
      <c r="I118" s="15">
        <f t="shared" si="250"/>
        <v>0</v>
      </c>
    </row>
    <row r="119" spans="1:9" ht="15" customHeight="1" x14ac:dyDescent="0.15">
      <c r="A119" s="47"/>
      <c r="B119" s="14"/>
      <c r="C119" s="50" t="s">
        <v>69</v>
      </c>
      <c r="D119" s="28">
        <f t="shared" si="236"/>
        <v>20</v>
      </c>
      <c r="E119" s="15">
        <f t="shared" si="233"/>
        <v>75</v>
      </c>
      <c r="F119" s="15">
        <f t="shared" ref="F119" si="251">IF($D119=0,0,F251/$D119*100)</f>
        <v>20</v>
      </c>
      <c r="G119" s="15">
        <f t="shared" ref="G119:I119" si="252">IF($D119=0,0,G251/$D119*100)</f>
        <v>0</v>
      </c>
      <c r="H119" s="15">
        <f t="shared" si="252"/>
        <v>5</v>
      </c>
      <c r="I119" s="15">
        <f t="shared" si="252"/>
        <v>0</v>
      </c>
    </row>
    <row r="120" spans="1:9" ht="15" customHeight="1" x14ac:dyDescent="0.15">
      <c r="A120" s="47"/>
      <c r="B120" s="14"/>
      <c r="C120" s="51" t="s">
        <v>42</v>
      </c>
      <c r="D120" s="28">
        <f t="shared" si="236"/>
        <v>408</v>
      </c>
      <c r="E120" s="15">
        <f t="shared" si="233"/>
        <v>48.284313725490193</v>
      </c>
      <c r="F120" s="15">
        <f t="shared" ref="F120" si="253">IF($D120=0,0,F252/$D120*100)</f>
        <v>21.078431372549019</v>
      </c>
      <c r="G120" s="15">
        <f t="shared" ref="G120:I120" si="254">IF($D120=0,0,G252/$D120*100)</f>
        <v>12.5</v>
      </c>
      <c r="H120" s="15">
        <f t="shared" si="254"/>
        <v>7.3529411764705888</v>
      </c>
      <c r="I120" s="15">
        <f t="shared" si="254"/>
        <v>10.784313725490197</v>
      </c>
    </row>
    <row r="121" spans="1:9" ht="15" customHeight="1" x14ac:dyDescent="0.15">
      <c r="A121" s="47"/>
      <c r="B121" s="281" t="s">
        <v>5</v>
      </c>
      <c r="C121" s="36" t="s">
        <v>90</v>
      </c>
      <c r="D121" s="8">
        <f t="shared" ref="D121:E121" si="255">D253</f>
        <v>994</v>
      </c>
      <c r="E121" s="8">
        <f t="shared" si="255"/>
        <v>393</v>
      </c>
      <c r="F121" s="8">
        <f t="shared" ref="F121" si="256">F253</f>
        <v>247</v>
      </c>
      <c r="G121" s="8">
        <f t="shared" ref="G121:I121" si="257">G253</f>
        <v>68</v>
      </c>
      <c r="H121" s="8">
        <f t="shared" si="257"/>
        <v>185</v>
      </c>
      <c r="I121" s="8">
        <f t="shared" si="257"/>
        <v>101</v>
      </c>
    </row>
    <row r="122" spans="1:9" ht="15" customHeight="1" x14ac:dyDescent="0.15">
      <c r="A122" s="47"/>
      <c r="B122" s="282"/>
      <c r="C122" s="41"/>
      <c r="D122" s="38">
        <f>IF(SUM(E122:I122)&gt;100,"－",SUM(E122:I122))</f>
        <v>100</v>
      </c>
      <c r="E122" s="38">
        <f>E253/$D121*100</f>
        <v>39.537223340040242</v>
      </c>
      <c r="F122" s="38">
        <f t="shared" ref="F122" si="258">F253/$D121*100</f>
        <v>24.849094567404425</v>
      </c>
      <c r="G122" s="38">
        <f t="shared" ref="G122:I122" si="259">G253/$D121*100</f>
        <v>6.8410462776659964</v>
      </c>
      <c r="H122" s="38">
        <f t="shared" si="259"/>
        <v>18.611670020120723</v>
      </c>
      <c r="I122" s="38">
        <f t="shared" si="259"/>
        <v>10.160965794768611</v>
      </c>
    </row>
    <row r="123" spans="1:9" ht="15" customHeight="1" x14ac:dyDescent="0.15">
      <c r="A123" s="47"/>
      <c r="B123" s="282"/>
      <c r="C123" s="50" t="s">
        <v>61</v>
      </c>
      <c r="D123" s="28">
        <f>D255</f>
        <v>49</v>
      </c>
      <c r="E123" s="15">
        <f t="shared" ref="E123:E132" si="260">IF($D123=0,0,E255/$D123*100)</f>
        <v>40.816326530612244</v>
      </c>
      <c r="F123" s="15">
        <f t="shared" ref="F123" si="261">IF($D123=0,0,F255/$D123*100)</f>
        <v>36.734693877551024</v>
      </c>
      <c r="G123" s="15">
        <f t="shared" ref="G123:I123" si="262">IF($D123=0,0,G255/$D123*100)</f>
        <v>4.0816326530612246</v>
      </c>
      <c r="H123" s="15">
        <f t="shared" si="262"/>
        <v>18.367346938775512</v>
      </c>
      <c r="I123" s="15">
        <f t="shared" si="262"/>
        <v>0</v>
      </c>
    </row>
    <row r="124" spans="1:9" ht="15" customHeight="1" x14ac:dyDescent="0.15">
      <c r="A124" s="47"/>
      <c r="B124" s="282"/>
      <c r="C124" s="50" t="s">
        <v>62</v>
      </c>
      <c r="D124" s="28">
        <f t="shared" ref="D124:D132" si="263">D256</f>
        <v>78</v>
      </c>
      <c r="E124" s="15">
        <f t="shared" si="260"/>
        <v>46.153846153846153</v>
      </c>
      <c r="F124" s="15">
        <f t="shared" ref="F124" si="264">IF($D124=0,0,F256/$D124*100)</f>
        <v>19.230769230769234</v>
      </c>
      <c r="G124" s="15">
        <f t="shared" ref="G124:I124" si="265">IF($D124=0,0,G256/$D124*100)</f>
        <v>7.6923076923076925</v>
      </c>
      <c r="H124" s="15">
        <f t="shared" si="265"/>
        <v>15.384615384615385</v>
      </c>
      <c r="I124" s="15">
        <f t="shared" si="265"/>
        <v>11.538461538461538</v>
      </c>
    </row>
    <row r="125" spans="1:9" ht="15" customHeight="1" x14ac:dyDescent="0.15">
      <c r="A125" s="47"/>
      <c r="B125" s="282"/>
      <c r="C125" s="50" t="s">
        <v>63</v>
      </c>
      <c r="D125" s="28">
        <f t="shared" si="263"/>
        <v>125</v>
      </c>
      <c r="E125" s="15">
        <f t="shared" si="260"/>
        <v>40</v>
      </c>
      <c r="F125" s="15">
        <f t="shared" ref="F125" si="266">IF($D125=0,0,F257/$D125*100)</f>
        <v>28.000000000000004</v>
      </c>
      <c r="G125" s="15">
        <f t="shared" ref="G125:I125" si="267">IF($D125=0,0,G257/$D125*100)</f>
        <v>4.8</v>
      </c>
      <c r="H125" s="15">
        <f t="shared" si="267"/>
        <v>22.400000000000002</v>
      </c>
      <c r="I125" s="15">
        <f t="shared" si="267"/>
        <v>4.8</v>
      </c>
    </row>
    <row r="126" spans="1:9" ht="15" customHeight="1" x14ac:dyDescent="0.15">
      <c r="A126" s="47"/>
      <c r="B126" s="33"/>
      <c r="C126" s="50" t="s">
        <v>64</v>
      </c>
      <c r="D126" s="28">
        <f t="shared" si="263"/>
        <v>103</v>
      </c>
      <c r="E126" s="15">
        <f t="shared" si="260"/>
        <v>38.834951456310677</v>
      </c>
      <c r="F126" s="15">
        <f t="shared" ref="F126" si="268">IF($D126=0,0,F258/$D126*100)</f>
        <v>32.038834951456316</v>
      </c>
      <c r="G126" s="15">
        <f t="shared" ref="G126:I126" si="269">IF($D126=0,0,G258/$D126*100)</f>
        <v>11.650485436893204</v>
      </c>
      <c r="H126" s="15">
        <f t="shared" si="269"/>
        <v>10.679611650485436</v>
      </c>
      <c r="I126" s="15">
        <f t="shared" si="269"/>
        <v>6.7961165048543686</v>
      </c>
    </row>
    <row r="127" spans="1:9" ht="15" customHeight="1" x14ac:dyDescent="0.15">
      <c r="A127" s="47"/>
      <c r="B127" s="33"/>
      <c r="C127" s="50" t="s">
        <v>65</v>
      </c>
      <c r="D127" s="28">
        <f t="shared" si="263"/>
        <v>68</v>
      </c>
      <c r="E127" s="15">
        <f t="shared" si="260"/>
        <v>41.17647058823529</v>
      </c>
      <c r="F127" s="15">
        <f t="shared" ref="F127" si="270">IF($D127=0,0,F259/$D127*100)</f>
        <v>23.52941176470588</v>
      </c>
      <c r="G127" s="15">
        <f t="shared" ref="G127:I127" si="271">IF($D127=0,0,G259/$D127*100)</f>
        <v>5.8823529411764701</v>
      </c>
      <c r="H127" s="15">
        <f t="shared" si="271"/>
        <v>23.52941176470588</v>
      </c>
      <c r="I127" s="15">
        <f t="shared" si="271"/>
        <v>5.8823529411764701</v>
      </c>
    </row>
    <row r="128" spans="1:9" ht="15" customHeight="1" x14ac:dyDescent="0.15">
      <c r="A128" s="47"/>
      <c r="B128" s="33"/>
      <c r="C128" s="50" t="s">
        <v>66</v>
      </c>
      <c r="D128" s="28">
        <f t="shared" si="263"/>
        <v>45</v>
      </c>
      <c r="E128" s="15">
        <f t="shared" si="260"/>
        <v>24.444444444444443</v>
      </c>
      <c r="F128" s="15">
        <f t="shared" ref="F128" si="272">IF($D128=0,0,F260/$D128*100)</f>
        <v>31.111111111111111</v>
      </c>
      <c r="G128" s="15">
        <f t="shared" ref="G128:I128" si="273">IF($D128=0,0,G260/$D128*100)</f>
        <v>8.8888888888888893</v>
      </c>
      <c r="H128" s="15">
        <f t="shared" si="273"/>
        <v>22.222222222222221</v>
      </c>
      <c r="I128" s="15">
        <f t="shared" si="273"/>
        <v>13.333333333333334</v>
      </c>
    </row>
    <row r="129" spans="1:9" ht="15" customHeight="1" x14ac:dyDescent="0.15">
      <c r="A129" s="47"/>
      <c r="B129" s="33"/>
      <c r="C129" s="50" t="s">
        <v>67</v>
      </c>
      <c r="D129" s="28">
        <f t="shared" si="263"/>
        <v>33</v>
      </c>
      <c r="E129" s="15">
        <f t="shared" si="260"/>
        <v>39.393939393939391</v>
      </c>
      <c r="F129" s="15">
        <f t="shared" ref="F129" si="274">IF($D129=0,0,F261/$D129*100)</f>
        <v>18.181818181818183</v>
      </c>
      <c r="G129" s="15">
        <f t="shared" ref="G129:I129" si="275">IF($D129=0,0,G261/$D129*100)</f>
        <v>0</v>
      </c>
      <c r="H129" s="15">
        <f t="shared" si="275"/>
        <v>30.303030303030305</v>
      </c>
      <c r="I129" s="15">
        <f t="shared" si="275"/>
        <v>12.121212121212121</v>
      </c>
    </row>
    <row r="130" spans="1:9" ht="15" customHeight="1" x14ac:dyDescent="0.15">
      <c r="A130" s="47"/>
      <c r="B130" s="33"/>
      <c r="C130" s="50" t="s">
        <v>68</v>
      </c>
      <c r="D130" s="28">
        <f t="shared" si="263"/>
        <v>6</v>
      </c>
      <c r="E130" s="15">
        <f t="shared" si="260"/>
        <v>33.333333333333329</v>
      </c>
      <c r="F130" s="15">
        <f t="shared" ref="F130" si="276">IF($D130=0,0,F262/$D130*100)</f>
        <v>50</v>
      </c>
      <c r="G130" s="15">
        <f t="shared" ref="G130:I130" si="277">IF($D130=0,0,G262/$D130*100)</f>
        <v>0</v>
      </c>
      <c r="H130" s="15">
        <f t="shared" si="277"/>
        <v>16.666666666666664</v>
      </c>
      <c r="I130" s="15">
        <f t="shared" si="277"/>
        <v>0</v>
      </c>
    </row>
    <row r="131" spans="1:9" ht="15" customHeight="1" x14ac:dyDescent="0.15">
      <c r="A131" s="47"/>
      <c r="B131" s="33"/>
      <c r="C131" s="50" t="s">
        <v>69</v>
      </c>
      <c r="D131" s="28">
        <f t="shared" si="263"/>
        <v>10</v>
      </c>
      <c r="E131" s="15">
        <f t="shared" si="260"/>
        <v>40</v>
      </c>
      <c r="F131" s="15">
        <f t="shared" ref="F131" si="278">IF($D131=0,0,F263/$D131*100)</f>
        <v>50</v>
      </c>
      <c r="G131" s="15">
        <f t="shared" ref="G131:I131" si="279">IF($D131=0,0,G263/$D131*100)</f>
        <v>0</v>
      </c>
      <c r="H131" s="15">
        <f t="shared" si="279"/>
        <v>0</v>
      </c>
      <c r="I131" s="15">
        <f t="shared" si="279"/>
        <v>10</v>
      </c>
    </row>
    <row r="132" spans="1:9" ht="15" customHeight="1" x14ac:dyDescent="0.15">
      <c r="A132" s="49"/>
      <c r="B132" s="34"/>
      <c r="C132" s="51" t="s">
        <v>42</v>
      </c>
      <c r="D132" s="29">
        <f t="shared" si="263"/>
        <v>477</v>
      </c>
      <c r="E132" s="9">
        <f t="shared" si="260"/>
        <v>39.622641509433961</v>
      </c>
      <c r="F132" s="9">
        <f t="shared" ref="F132" si="280">IF($D132=0,0,F264/$D132*100)</f>
        <v>21.383647798742139</v>
      </c>
      <c r="G132" s="9">
        <f t="shared" ref="G132:I132" si="281">IF($D132=0,0,G264/$D132*100)</f>
        <v>7.1278825995807118</v>
      </c>
      <c r="H132" s="9">
        <f t="shared" si="281"/>
        <v>18.448637316561843</v>
      </c>
      <c r="I132" s="9">
        <f t="shared" si="281"/>
        <v>13.417190775681343</v>
      </c>
    </row>
    <row r="136" spans="1:9" ht="15" customHeight="1" x14ac:dyDescent="0.15">
      <c r="A136" s="35" t="s">
        <v>26</v>
      </c>
      <c r="B136" s="24" t="s">
        <v>7</v>
      </c>
      <c r="C136" s="36" t="s">
        <v>90</v>
      </c>
      <c r="D136" s="17">
        <v>1238</v>
      </c>
      <c r="E136" s="17">
        <v>928</v>
      </c>
      <c r="F136" s="17">
        <v>154</v>
      </c>
      <c r="G136" s="17">
        <v>52</v>
      </c>
      <c r="H136" s="17">
        <v>50</v>
      </c>
      <c r="I136" s="17">
        <v>54</v>
      </c>
    </row>
    <row r="137" spans="1:9" ht="15" customHeight="1" x14ac:dyDescent="0.15">
      <c r="A137" s="47" t="s">
        <v>27</v>
      </c>
      <c r="B137" s="25" t="s">
        <v>8</v>
      </c>
      <c r="C137" s="41"/>
      <c r="D137" s="17"/>
      <c r="E137" s="17"/>
      <c r="F137" s="17"/>
      <c r="G137" s="17"/>
      <c r="H137" s="17"/>
      <c r="I137" s="17"/>
    </row>
    <row r="138" spans="1:9" ht="15" customHeight="1" x14ac:dyDescent="0.15">
      <c r="A138" s="47"/>
      <c r="B138" s="25" t="s">
        <v>9</v>
      </c>
      <c r="C138" s="50" t="s">
        <v>43</v>
      </c>
      <c r="D138" s="17">
        <v>974</v>
      </c>
      <c r="E138" s="17">
        <v>755</v>
      </c>
      <c r="F138" s="17">
        <v>110</v>
      </c>
      <c r="G138" s="17">
        <v>39</v>
      </c>
      <c r="H138" s="17">
        <v>36</v>
      </c>
      <c r="I138" s="17">
        <v>34</v>
      </c>
    </row>
    <row r="139" spans="1:9" ht="15" customHeight="1" x14ac:dyDescent="0.15">
      <c r="A139" s="47"/>
      <c r="B139" s="25" t="s">
        <v>10</v>
      </c>
      <c r="C139" s="50" t="s">
        <v>44</v>
      </c>
      <c r="D139" s="17">
        <v>72</v>
      </c>
      <c r="E139" s="17">
        <v>50</v>
      </c>
      <c r="F139" s="17">
        <v>10</v>
      </c>
      <c r="G139" s="17">
        <v>3</v>
      </c>
      <c r="H139" s="17">
        <v>3</v>
      </c>
      <c r="I139" s="17">
        <v>6</v>
      </c>
    </row>
    <row r="140" spans="1:9" ht="15" customHeight="1" x14ac:dyDescent="0.15">
      <c r="A140" s="47"/>
      <c r="B140" s="25"/>
      <c r="C140" s="50" t="s">
        <v>45</v>
      </c>
      <c r="D140" s="17">
        <v>72</v>
      </c>
      <c r="E140" s="17">
        <v>41</v>
      </c>
      <c r="F140" s="17">
        <v>15</v>
      </c>
      <c r="G140" s="17">
        <v>6</v>
      </c>
      <c r="H140" s="17">
        <v>5</v>
      </c>
      <c r="I140" s="17">
        <v>5</v>
      </c>
    </row>
    <row r="141" spans="1:9" ht="15" customHeight="1" x14ac:dyDescent="0.15">
      <c r="A141" s="47"/>
      <c r="B141" s="25"/>
      <c r="C141" s="50" t="s">
        <v>46</v>
      </c>
      <c r="D141" s="17">
        <v>89</v>
      </c>
      <c r="E141" s="17">
        <v>62</v>
      </c>
      <c r="F141" s="17">
        <v>14</v>
      </c>
      <c r="G141" s="17">
        <v>3</v>
      </c>
      <c r="H141" s="17">
        <v>3</v>
      </c>
      <c r="I141" s="17">
        <v>7</v>
      </c>
    </row>
    <row r="142" spans="1:9" ht="15" customHeight="1" x14ac:dyDescent="0.15">
      <c r="A142" s="47"/>
      <c r="B142" s="25"/>
      <c r="C142" s="50" t="s">
        <v>47</v>
      </c>
      <c r="D142" s="17">
        <v>10</v>
      </c>
      <c r="E142" s="17">
        <v>7</v>
      </c>
      <c r="F142" s="17">
        <v>2</v>
      </c>
      <c r="G142" s="17">
        <v>0</v>
      </c>
      <c r="H142" s="17">
        <v>1</v>
      </c>
      <c r="I142" s="17">
        <v>0</v>
      </c>
    </row>
    <row r="143" spans="1:9" ht="15" customHeight="1" x14ac:dyDescent="0.15">
      <c r="A143" s="47"/>
      <c r="B143" s="25"/>
      <c r="C143" s="50" t="s">
        <v>48</v>
      </c>
      <c r="D143" s="17">
        <v>6</v>
      </c>
      <c r="E143" s="17">
        <v>4</v>
      </c>
      <c r="F143" s="17">
        <v>1</v>
      </c>
      <c r="G143" s="17">
        <v>0</v>
      </c>
      <c r="H143" s="17">
        <v>1</v>
      </c>
      <c r="I143" s="17">
        <v>0</v>
      </c>
    </row>
    <row r="144" spans="1:9" ht="15" customHeight="1" x14ac:dyDescent="0.15">
      <c r="A144" s="47"/>
      <c r="B144" s="26"/>
      <c r="C144" s="51" t="s">
        <v>35</v>
      </c>
      <c r="D144" s="17">
        <v>15</v>
      </c>
      <c r="E144" s="17">
        <v>9</v>
      </c>
      <c r="F144" s="17">
        <v>2</v>
      </c>
      <c r="G144" s="17">
        <v>1</v>
      </c>
      <c r="H144" s="17">
        <v>1</v>
      </c>
      <c r="I144" s="17">
        <v>2</v>
      </c>
    </row>
    <row r="145" spans="1:9" ht="15" customHeight="1" x14ac:dyDescent="0.15">
      <c r="A145" s="47"/>
      <c r="B145" s="14" t="s">
        <v>2</v>
      </c>
      <c r="C145" s="36" t="s">
        <v>90</v>
      </c>
      <c r="D145" s="17">
        <v>847</v>
      </c>
      <c r="E145" s="17">
        <v>418</v>
      </c>
      <c r="F145" s="17">
        <v>217</v>
      </c>
      <c r="G145" s="17">
        <v>74</v>
      </c>
      <c r="H145" s="17">
        <v>66</v>
      </c>
      <c r="I145" s="17">
        <v>72</v>
      </c>
    </row>
    <row r="146" spans="1:9" ht="15" customHeight="1" x14ac:dyDescent="0.15">
      <c r="A146" s="47"/>
      <c r="B146" s="14" t="s">
        <v>3</v>
      </c>
      <c r="C146" s="41"/>
      <c r="D146" s="17"/>
      <c r="E146" s="17"/>
      <c r="F146" s="17"/>
      <c r="G146" s="17"/>
      <c r="H146" s="17"/>
      <c r="I146" s="17"/>
    </row>
    <row r="147" spans="1:9" ht="15" customHeight="1" x14ac:dyDescent="0.15">
      <c r="A147" s="47"/>
      <c r="B147" s="14" t="s">
        <v>4</v>
      </c>
      <c r="C147" s="50" t="s">
        <v>43</v>
      </c>
      <c r="D147" s="17">
        <v>532</v>
      </c>
      <c r="E147" s="17">
        <v>274</v>
      </c>
      <c r="F147" s="17">
        <v>120</v>
      </c>
      <c r="G147" s="17">
        <v>43</v>
      </c>
      <c r="H147" s="17">
        <v>46</v>
      </c>
      <c r="I147" s="17">
        <v>49</v>
      </c>
    </row>
    <row r="148" spans="1:9" ht="15" customHeight="1" x14ac:dyDescent="0.15">
      <c r="A148" s="47"/>
      <c r="B148" s="14"/>
      <c r="C148" s="50" t="s">
        <v>44</v>
      </c>
      <c r="D148" s="17">
        <v>135</v>
      </c>
      <c r="E148" s="17">
        <v>63</v>
      </c>
      <c r="F148" s="17">
        <v>43</v>
      </c>
      <c r="G148" s="17">
        <v>12</v>
      </c>
      <c r="H148" s="17">
        <v>8</v>
      </c>
      <c r="I148" s="17">
        <v>9</v>
      </c>
    </row>
    <row r="149" spans="1:9" ht="15" customHeight="1" x14ac:dyDescent="0.15">
      <c r="A149" s="47"/>
      <c r="B149" s="14"/>
      <c r="C149" s="50" t="s">
        <v>45</v>
      </c>
      <c r="D149" s="17">
        <v>47</v>
      </c>
      <c r="E149" s="17">
        <v>18</v>
      </c>
      <c r="F149" s="17">
        <v>14</v>
      </c>
      <c r="G149" s="17">
        <v>6</v>
      </c>
      <c r="H149" s="17">
        <v>4</v>
      </c>
      <c r="I149" s="17">
        <v>5</v>
      </c>
    </row>
    <row r="150" spans="1:9" ht="15" customHeight="1" x14ac:dyDescent="0.15">
      <c r="A150" s="47"/>
      <c r="B150" s="14"/>
      <c r="C150" s="50" t="s">
        <v>46</v>
      </c>
      <c r="D150" s="17">
        <v>62</v>
      </c>
      <c r="E150" s="17">
        <v>32</v>
      </c>
      <c r="F150" s="17">
        <v>18</v>
      </c>
      <c r="G150" s="17">
        <v>5</v>
      </c>
      <c r="H150" s="17">
        <v>5</v>
      </c>
      <c r="I150" s="17">
        <v>2</v>
      </c>
    </row>
    <row r="151" spans="1:9" ht="15" customHeight="1" x14ac:dyDescent="0.15">
      <c r="A151" s="47"/>
      <c r="B151" s="14"/>
      <c r="C151" s="50" t="s">
        <v>47</v>
      </c>
      <c r="D151" s="17">
        <v>5</v>
      </c>
      <c r="E151" s="17">
        <v>2</v>
      </c>
      <c r="F151" s="17">
        <v>0</v>
      </c>
      <c r="G151" s="17">
        <v>1</v>
      </c>
      <c r="H151" s="17">
        <v>1</v>
      </c>
      <c r="I151" s="17">
        <v>1</v>
      </c>
    </row>
    <row r="152" spans="1:9" ht="15" customHeight="1" x14ac:dyDescent="0.15">
      <c r="A152" s="47"/>
      <c r="B152" s="14"/>
      <c r="C152" s="50" t="s">
        <v>48</v>
      </c>
      <c r="D152" s="17">
        <v>27</v>
      </c>
      <c r="E152" s="17">
        <v>14</v>
      </c>
      <c r="F152" s="17">
        <v>9</v>
      </c>
      <c r="G152" s="17">
        <v>2</v>
      </c>
      <c r="H152" s="17">
        <v>0</v>
      </c>
      <c r="I152" s="17">
        <v>2</v>
      </c>
    </row>
    <row r="153" spans="1:9" ht="15" customHeight="1" x14ac:dyDescent="0.15">
      <c r="A153" s="47"/>
      <c r="B153" s="14"/>
      <c r="C153" s="51" t="s">
        <v>35</v>
      </c>
      <c r="D153" s="17">
        <v>39</v>
      </c>
      <c r="E153" s="17">
        <v>15</v>
      </c>
      <c r="F153" s="17">
        <v>13</v>
      </c>
      <c r="G153" s="17">
        <v>5</v>
      </c>
      <c r="H153" s="17">
        <v>2</v>
      </c>
      <c r="I153" s="17">
        <v>4</v>
      </c>
    </row>
    <row r="154" spans="1:9" ht="15" customHeight="1" x14ac:dyDescent="0.15">
      <c r="A154" s="47"/>
      <c r="B154" s="281" t="s">
        <v>5</v>
      </c>
      <c r="C154" s="36" t="s">
        <v>90</v>
      </c>
      <c r="D154" s="17">
        <v>994</v>
      </c>
      <c r="E154" s="17">
        <v>393</v>
      </c>
      <c r="F154" s="17">
        <v>247</v>
      </c>
      <c r="G154" s="17">
        <v>68</v>
      </c>
      <c r="H154" s="17">
        <v>185</v>
      </c>
      <c r="I154" s="17">
        <v>101</v>
      </c>
    </row>
    <row r="155" spans="1:9" ht="15" customHeight="1" x14ac:dyDescent="0.15">
      <c r="A155" s="47"/>
      <c r="B155" s="282"/>
      <c r="C155" s="41"/>
      <c r="D155" s="17"/>
      <c r="E155" s="17"/>
      <c r="F155" s="17"/>
      <c r="G155" s="17"/>
      <c r="H155" s="17"/>
      <c r="I155" s="17"/>
    </row>
    <row r="156" spans="1:9" ht="15" customHeight="1" x14ac:dyDescent="0.15">
      <c r="A156" s="47"/>
      <c r="B156" s="282"/>
      <c r="C156" s="50" t="s">
        <v>43</v>
      </c>
      <c r="D156" s="17">
        <v>616</v>
      </c>
      <c r="E156" s="17">
        <v>248</v>
      </c>
      <c r="F156" s="17">
        <v>139</v>
      </c>
      <c r="G156" s="17">
        <v>45</v>
      </c>
      <c r="H156" s="17">
        <v>119</v>
      </c>
      <c r="I156" s="17">
        <v>65</v>
      </c>
    </row>
    <row r="157" spans="1:9" ht="15" customHeight="1" x14ac:dyDescent="0.15">
      <c r="A157" s="47"/>
      <c r="B157" s="282"/>
      <c r="C157" s="50" t="s">
        <v>44</v>
      </c>
      <c r="D157" s="17">
        <v>69</v>
      </c>
      <c r="E157" s="17">
        <v>31</v>
      </c>
      <c r="F157" s="17">
        <v>22</v>
      </c>
      <c r="G157" s="17">
        <v>5</v>
      </c>
      <c r="H157" s="17">
        <v>9</v>
      </c>
      <c r="I157" s="17">
        <v>2</v>
      </c>
    </row>
    <row r="158" spans="1:9" ht="15" customHeight="1" x14ac:dyDescent="0.15">
      <c r="A158" s="47"/>
      <c r="B158" s="282"/>
      <c r="C158" s="50" t="s">
        <v>45</v>
      </c>
      <c r="D158" s="17">
        <v>99</v>
      </c>
      <c r="E158" s="17">
        <v>30</v>
      </c>
      <c r="F158" s="17">
        <v>33</v>
      </c>
      <c r="G158" s="17">
        <v>4</v>
      </c>
      <c r="H158" s="17">
        <v>19</v>
      </c>
      <c r="I158" s="17">
        <v>13</v>
      </c>
    </row>
    <row r="159" spans="1:9" ht="15" customHeight="1" x14ac:dyDescent="0.15">
      <c r="A159" s="47"/>
      <c r="B159" s="33"/>
      <c r="C159" s="50" t="s">
        <v>46</v>
      </c>
      <c r="D159" s="17">
        <v>140</v>
      </c>
      <c r="E159" s="17">
        <v>60</v>
      </c>
      <c r="F159" s="17">
        <v>29</v>
      </c>
      <c r="G159" s="17">
        <v>11</v>
      </c>
      <c r="H159" s="17">
        <v>24</v>
      </c>
      <c r="I159" s="17">
        <v>16</v>
      </c>
    </row>
    <row r="160" spans="1:9" ht="15" customHeight="1" x14ac:dyDescent="0.15">
      <c r="A160" s="47"/>
      <c r="B160" s="33"/>
      <c r="C160" s="50" t="s">
        <v>47</v>
      </c>
      <c r="D160" s="17">
        <v>10</v>
      </c>
      <c r="E160" s="17">
        <v>3</v>
      </c>
      <c r="F160" s="17">
        <v>2</v>
      </c>
      <c r="G160" s="17">
        <v>1</v>
      </c>
      <c r="H160" s="17">
        <v>4</v>
      </c>
      <c r="I160" s="17">
        <v>0</v>
      </c>
    </row>
    <row r="161" spans="1:9" ht="15" customHeight="1" x14ac:dyDescent="0.15">
      <c r="A161" s="47"/>
      <c r="B161" s="33"/>
      <c r="C161" s="50" t="s">
        <v>48</v>
      </c>
      <c r="D161" s="17">
        <v>30</v>
      </c>
      <c r="E161" s="17">
        <v>10</v>
      </c>
      <c r="F161" s="17">
        <v>12</v>
      </c>
      <c r="G161" s="17">
        <v>0</v>
      </c>
      <c r="H161" s="17">
        <v>6</v>
      </c>
      <c r="I161" s="17">
        <v>2</v>
      </c>
    </row>
    <row r="162" spans="1:9" ht="15" customHeight="1" x14ac:dyDescent="0.15">
      <c r="A162" s="49"/>
      <c r="B162" s="34"/>
      <c r="C162" s="51" t="s">
        <v>35</v>
      </c>
      <c r="D162" s="17">
        <v>30</v>
      </c>
      <c r="E162" s="17">
        <v>11</v>
      </c>
      <c r="F162" s="17">
        <v>10</v>
      </c>
      <c r="G162" s="17">
        <v>2</v>
      </c>
      <c r="H162" s="17">
        <v>4</v>
      </c>
      <c r="I162" s="17">
        <v>3</v>
      </c>
    </row>
    <row r="163" spans="1:9" ht="15" customHeight="1" x14ac:dyDescent="0.15">
      <c r="A163" s="35" t="s">
        <v>28</v>
      </c>
      <c r="B163" s="24" t="s">
        <v>7</v>
      </c>
      <c r="C163" s="36" t="s">
        <v>90</v>
      </c>
      <c r="D163" s="17">
        <v>1238</v>
      </c>
      <c r="E163" s="17">
        <v>928</v>
      </c>
      <c r="F163" s="17">
        <v>154</v>
      </c>
      <c r="G163" s="17">
        <v>52</v>
      </c>
      <c r="H163" s="17">
        <v>50</v>
      </c>
      <c r="I163" s="17">
        <v>54</v>
      </c>
    </row>
    <row r="164" spans="1:9" ht="15" customHeight="1" x14ac:dyDescent="0.15">
      <c r="A164" s="47" t="s">
        <v>49</v>
      </c>
      <c r="B164" s="25" t="s">
        <v>8</v>
      </c>
      <c r="C164" s="41"/>
      <c r="D164" s="17"/>
      <c r="E164" s="17"/>
      <c r="F164" s="17"/>
      <c r="G164" s="17"/>
      <c r="H164" s="17"/>
      <c r="I164" s="17"/>
    </row>
    <row r="165" spans="1:9" ht="15" customHeight="1" x14ac:dyDescent="0.15">
      <c r="A165" s="47"/>
      <c r="B165" s="25" t="s">
        <v>9</v>
      </c>
      <c r="C165" s="50" t="s">
        <v>29</v>
      </c>
      <c r="D165" s="17">
        <v>239</v>
      </c>
      <c r="E165" s="17">
        <v>168</v>
      </c>
      <c r="F165" s="17">
        <v>38</v>
      </c>
      <c r="G165" s="17">
        <v>11</v>
      </c>
      <c r="H165" s="17">
        <v>9</v>
      </c>
      <c r="I165" s="17">
        <v>13</v>
      </c>
    </row>
    <row r="166" spans="1:9" ht="15" customHeight="1" x14ac:dyDescent="0.15">
      <c r="A166" s="47"/>
      <c r="B166" s="25" t="s">
        <v>10</v>
      </c>
      <c r="C166" s="50" t="s">
        <v>30</v>
      </c>
      <c r="D166" s="17">
        <v>135</v>
      </c>
      <c r="E166" s="17">
        <v>96</v>
      </c>
      <c r="F166" s="17">
        <v>16</v>
      </c>
      <c r="G166" s="17">
        <v>10</v>
      </c>
      <c r="H166" s="17">
        <v>5</v>
      </c>
      <c r="I166" s="17">
        <v>8</v>
      </c>
    </row>
    <row r="167" spans="1:9" ht="15" customHeight="1" x14ac:dyDescent="0.15">
      <c r="A167" s="47"/>
      <c r="B167" s="25"/>
      <c r="C167" s="50" t="s">
        <v>31</v>
      </c>
      <c r="D167" s="17">
        <v>160</v>
      </c>
      <c r="E167" s="17">
        <v>105</v>
      </c>
      <c r="F167" s="17">
        <v>21</v>
      </c>
      <c r="G167" s="17">
        <v>11</v>
      </c>
      <c r="H167" s="17">
        <v>10</v>
      </c>
      <c r="I167" s="17">
        <v>13</v>
      </c>
    </row>
    <row r="168" spans="1:9" ht="15" customHeight="1" x14ac:dyDescent="0.15">
      <c r="A168" s="47"/>
      <c r="B168" s="25"/>
      <c r="C168" s="50" t="s">
        <v>32</v>
      </c>
      <c r="D168" s="17">
        <v>120</v>
      </c>
      <c r="E168" s="17">
        <v>83</v>
      </c>
      <c r="F168" s="17">
        <v>8</v>
      </c>
      <c r="G168" s="17">
        <v>10</v>
      </c>
      <c r="H168" s="17">
        <v>10</v>
      </c>
      <c r="I168" s="17">
        <v>9</v>
      </c>
    </row>
    <row r="169" spans="1:9" ht="15" customHeight="1" x14ac:dyDescent="0.15">
      <c r="A169" s="47"/>
      <c r="B169" s="25"/>
      <c r="C169" s="50" t="s">
        <v>33</v>
      </c>
      <c r="D169" s="17">
        <v>558</v>
      </c>
      <c r="E169" s="17">
        <v>460</v>
      </c>
      <c r="F169" s="17">
        <v>66</v>
      </c>
      <c r="G169" s="17">
        <v>8</v>
      </c>
      <c r="H169" s="17">
        <v>16</v>
      </c>
      <c r="I169" s="17">
        <v>8</v>
      </c>
    </row>
    <row r="170" spans="1:9" ht="15" customHeight="1" x14ac:dyDescent="0.15">
      <c r="A170" s="47"/>
      <c r="B170" s="26"/>
      <c r="C170" s="51" t="s">
        <v>22</v>
      </c>
      <c r="D170" s="17">
        <v>26</v>
      </c>
      <c r="E170" s="17">
        <v>16</v>
      </c>
      <c r="F170" s="17">
        <v>5</v>
      </c>
      <c r="G170" s="17">
        <v>2</v>
      </c>
      <c r="H170" s="17">
        <v>0</v>
      </c>
      <c r="I170" s="17">
        <v>3</v>
      </c>
    </row>
    <row r="171" spans="1:9" ht="15" customHeight="1" x14ac:dyDescent="0.15">
      <c r="A171" s="47"/>
      <c r="B171" s="14" t="s">
        <v>2</v>
      </c>
      <c r="C171" s="36" t="s">
        <v>90</v>
      </c>
      <c r="D171" s="17">
        <v>847</v>
      </c>
      <c r="E171" s="17">
        <v>418</v>
      </c>
      <c r="F171" s="17">
        <v>217</v>
      </c>
      <c r="G171" s="17">
        <v>74</v>
      </c>
      <c r="H171" s="17">
        <v>66</v>
      </c>
      <c r="I171" s="17">
        <v>72</v>
      </c>
    </row>
    <row r="172" spans="1:9" ht="15" customHeight="1" x14ac:dyDescent="0.15">
      <c r="A172" s="47"/>
      <c r="B172" s="14" t="s">
        <v>3</v>
      </c>
      <c r="C172" s="41"/>
      <c r="D172" s="17"/>
      <c r="E172" s="17"/>
      <c r="F172" s="17"/>
      <c r="G172" s="17"/>
      <c r="H172" s="17"/>
      <c r="I172" s="17"/>
    </row>
    <row r="173" spans="1:9" ht="15" customHeight="1" x14ac:dyDescent="0.15">
      <c r="A173" s="47"/>
      <c r="B173" s="14" t="s">
        <v>4</v>
      </c>
      <c r="C173" s="50" t="s">
        <v>29</v>
      </c>
      <c r="D173" s="17">
        <v>342</v>
      </c>
      <c r="E173" s="17">
        <v>152</v>
      </c>
      <c r="F173" s="17">
        <v>106</v>
      </c>
      <c r="G173" s="17">
        <v>37</v>
      </c>
      <c r="H173" s="17">
        <v>21</v>
      </c>
      <c r="I173" s="17">
        <v>26</v>
      </c>
    </row>
    <row r="174" spans="1:9" ht="15" customHeight="1" x14ac:dyDescent="0.15">
      <c r="A174" s="47"/>
      <c r="B174" s="14"/>
      <c r="C174" s="50" t="s">
        <v>30</v>
      </c>
      <c r="D174" s="17">
        <v>175</v>
      </c>
      <c r="E174" s="17">
        <v>86</v>
      </c>
      <c r="F174" s="17">
        <v>48</v>
      </c>
      <c r="G174" s="17">
        <v>12</v>
      </c>
      <c r="H174" s="17">
        <v>12</v>
      </c>
      <c r="I174" s="17">
        <v>17</v>
      </c>
    </row>
    <row r="175" spans="1:9" ht="15" customHeight="1" x14ac:dyDescent="0.15">
      <c r="A175" s="47"/>
      <c r="B175" s="14"/>
      <c r="C175" s="50" t="s">
        <v>31</v>
      </c>
      <c r="D175" s="17">
        <v>179</v>
      </c>
      <c r="E175" s="17">
        <v>93</v>
      </c>
      <c r="F175" s="17">
        <v>37</v>
      </c>
      <c r="G175" s="17">
        <v>18</v>
      </c>
      <c r="H175" s="17">
        <v>18</v>
      </c>
      <c r="I175" s="17">
        <v>13</v>
      </c>
    </row>
    <row r="176" spans="1:9" ht="15" customHeight="1" x14ac:dyDescent="0.15">
      <c r="A176" s="47"/>
      <c r="B176" s="14"/>
      <c r="C176" s="50" t="s">
        <v>32</v>
      </c>
      <c r="D176" s="17">
        <v>68</v>
      </c>
      <c r="E176" s="17">
        <v>36</v>
      </c>
      <c r="F176" s="17">
        <v>10</v>
      </c>
      <c r="G176" s="17">
        <v>5</v>
      </c>
      <c r="H176" s="17">
        <v>9</v>
      </c>
      <c r="I176" s="17">
        <v>8</v>
      </c>
    </row>
    <row r="177" spans="1:9" ht="15" customHeight="1" x14ac:dyDescent="0.15">
      <c r="A177" s="47"/>
      <c r="B177" s="14"/>
      <c r="C177" s="50" t="s">
        <v>33</v>
      </c>
      <c r="D177" s="17">
        <v>54</v>
      </c>
      <c r="E177" s="17">
        <v>38</v>
      </c>
      <c r="F177" s="17">
        <v>7</v>
      </c>
      <c r="G177" s="17">
        <v>1</v>
      </c>
      <c r="H177" s="17">
        <v>5</v>
      </c>
      <c r="I177" s="17">
        <v>3</v>
      </c>
    </row>
    <row r="178" spans="1:9" ht="15" customHeight="1" x14ac:dyDescent="0.15">
      <c r="A178" s="47"/>
      <c r="B178" s="14"/>
      <c r="C178" s="51" t="s">
        <v>22</v>
      </c>
      <c r="D178" s="17">
        <v>29</v>
      </c>
      <c r="E178" s="17">
        <v>13</v>
      </c>
      <c r="F178" s="17">
        <v>9</v>
      </c>
      <c r="G178" s="17">
        <v>1</v>
      </c>
      <c r="H178" s="17">
        <v>1</v>
      </c>
      <c r="I178" s="17">
        <v>5</v>
      </c>
    </row>
    <row r="179" spans="1:9" ht="15" customHeight="1" x14ac:dyDescent="0.15">
      <c r="A179" s="47"/>
      <c r="B179" s="281" t="s">
        <v>5</v>
      </c>
      <c r="C179" s="36" t="s">
        <v>90</v>
      </c>
      <c r="D179" s="17">
        <v>994</v>
      </c>
      <c r="E179" s="17">
        <v>393</v>
      </c>
      <c r="F179" s="17">
        <v>247</v>
      </c>
      <c r="G179" s="17">
        <v>68</v>
      </c>
      <c r="H179" s="17">
        <v>185</v>
      </c>
      <c r="I179" s="17">
        <v>101</v>
      </c>
    </row>
    <row r="180" spans="1:9" ht="15" customHeight="1" x14ac:dyDescent="0.15">
      <c r="A180" s="47"/>
      <c r="B180" s="282"/>
      <c r="C180" s="41"/>
      <c r="D180" s="17"/>
      <c r="E180" s="17"/>
      <c r="F180" s="17"/>
      <c r="G180" s="17"/>
      <c r="H180" s="17"/>
      <c r="I180" s="17"/>
    </row>
    <row r="181" spans="1:9" ht="15" customHeight="1" x14ac:dyDescent="0.15">
      <c r="A181" s="47"/>
      <c r="B181" s="282"/>
      <c r="C181" s="50" t="s">
        <v>29</v>
      </c>
      <c r="D181" s="17">
        <v>370</v>
      </c>
      <c r="E181" s="17">
        <v>146</v>
      </c>
      <c r="F181" s="17">
        <v>107</v>
      </c>
      <c r="G181" s="17">
        <v>25</v>
      </c>
      <c r="H181" s="17">
        <v>63</v>
      </c>
      <c r="I181" s="17">
        <v>29</v>
      </c>
    </row>
    <row r="182" spans="1:9" ht="15" customHeight="1" x14ac:dyDescent="0.15">
      <c r="A182" s="47"/>
      <c r="B182" s="282"/>
      <c r="C182" s="50" t="s">
        <v>30</v>
      </c>
      <c r="D182" s="17">
        <v>140</v>
      </c>
      <c r="E182" s="17">
        <v>58</v>
      </c>
      <c r="F182" s="17">
        <v>40</v>
      </c>
      <c r="G182" s="17">
        <v>8</v>
      </c>
      <c r="H182" s="17">
        <v>20</v>
      </c>
      <c r="I182" s="17">
        <v>14</v>
      </c>
    </row>
    <row r="183" spans="1:9" ht="15" customHeight="1" x14ac:dyDescent="0.15">
      <c r="A183" s="47"/>
      <c r="B183" s="282"/>
      <c r="C183" s="50" t="s">
        <v>31</v>
      </c>
      <c r="D183" s="17">
        <v>165</v>
      </c>
      <c r="E183" s="17">
        <v>62</v>
      </c>
      <c r="F183" s="17">
        <v>41</v>
      </c>
      <c r="G183" s="17">
        <v>8</v>
      </c>
      <c r="H183" s="17">
        <v>39</v>
      </c>
      <c r="I183" s="17">
        <v>15</v>
      </c>
    </row>
    <row r="184" spans="1:9" ht="15" customHeight="1" x14ac:dyDescent="0.15">
      <c r="A184" s="47"/>
      <c r="B184" s="33"/>
      <c r="C184" s="50" t="s">
        <v>32</v>
      </c>
      <c r="D184" s="17">
        <v>95</v>
      </c>
      <c r="E184" s="17">
        <v>29</v>
      </c>
      <c r="F184" s="17">
        <v>15</v>
      </c>
      <c r="G184" s="17">
        <v>10</v>
      </c>
      <c r="H184" s="17">
        <v>24</v>
      </c>
      <c r="I184" s="17">
        <v>17</v>
      </c>
    </row>
    <row r="185" spans="1:9" ht="15" customHeight="1" x14ac:dyDescent="0.15">
      <c r="A185" s="47"/>
      <c r="B185" s="33"/>
      <c r="C185" s="50" t="s">
        <v>33</v>
      </c>
      <c r="D185" s="17">
        <v>201</v>
      </c>
      <c r="E185" s="17">
        <v>92</v>
      </c>
      <c r="F185" s="17">
        <v>38</v>
      </c>
      <c r="G185" s="17">
        <v>11</v>
      </c>
      <c r="H185" s="17">
        <v>38</v>
      </c>
      <c r="I185" s="17">
        <v>22</v>
      </c>
    </row>
    <row r="186" spans="1:9" ht="15" customHeight="1" x14ac:dyDescent="0.15">
      <c r="A186" s="49"/>
      <c r="B186" s="34"/>
      <c r="C186" s="51" t="s">
        <v>22</v>
      </c>
      <c r="D186" s="17">
        <v>23</v>
      </c>
      <c r="E186" s="17">
        <v>6</v>
      </c>
      <c r="F186" s="17">
        <v>6</v>
      </c>
      <c r="G186" s="17">
        <v>6</v>
      </c>
      <c r="H186" s="17">
        <v>1</v>
      </c>
      <c r="I186" s="17">
        <v>4</v>
      </c>
    </row>
    <row r="187" spans="1:9" ht="15" customHeight="1" x14ac:dyDescent="0.15">
      <c r="A187" s="35" t="s">
        <v>50</v>
      </c>
      <c r="B187" s="24" t="s">
        <v>7</v>
      </c>
      <c r="C187" s="36" t="s">
        <v>90</v>
      </c>
      <c r="D187" s="17">
        <v>1238</v>
      </c>
      <c r="E187" s="17">
        <v>928</v>
      </c>
      <c r="F187" s="17">
        <v>154</v>
      </c>
      <c r="G187" s="17">
        <v>52</v>
      </c>
      <c r="H187" s="17">
        <v>50</v>
      </c>
      <c r="I187" s="17">
        <v>54</v>
      </c>
    </row>
    <row r="188" spans="1:9" ht="15" customHeight="1" x14ac:dyDescent="0.15">
      <c r="A188" s="47" t="s">
        <v>11</v>
      </c>
      <c r="B188" s="25" t="s">
        <v>8</v>
      </c>
      <c r="C188" s="41"/>
      <c r="D188" s="17"/>
      <c r="E188" s="17"/>
      <c r="F188" s="17"/>
      <c r="G188" s="17"/>
      <c r="H188" s="17"/>
      <c r="I188" s="17"/>
    </row>
    <row r="189" spans="1:9" ht="15" hidden="1" customHeight="1" x14ac:dyDescent="0.15">
      <c r="A189" s="47"/>
      <c r="B189" s="25"/>
      <c r="C189" s="50" t="s">
        <v>51</v>
      </c>
      <c r="D189" s="17">
        <v>3</v>
      </c>
      <c r="E189" s="17">
        <v>3</v>
      </c>
      <c r="F189" s="17">
        <v>0</v>
      </c>
      <c r="G189" s="17">
        <v>0</v>
      </c>
      <c r="H189" s="17">
        <v>0</v>
      </c>
      <c r="I189" s="17">
        <v>0</v>
      </c>
    </row>
    <row r="190" spans="1:9" ht="15" hidden="1" customHeight="1" x14ac:dyDescent="0.15">
      <c r="A190" s="47"/>
      <c r="B190" s="25"/>
      <c r="C190" s="50" t="s">
        <v>52</v>
      </c>
      <c r="D190" s="17">
        <v>26</v>
      </c>
      <c r="E190" s="17">
        <v>14</v>
      </c>
      <c r="F190" s="17">
        <v>4</v>
      </c>
      <c r="G190" s="17">
        <v>2</v>
      </c>
      <c r="H190" s="17">
        <v>2</v>
      </c>
      <c r="I190" s="17">
        <v>4</v>
      </c>
    </row>
    <row r="191" spans="1:9" ht="15" hidden="1" customHeight="1" x14ac:dyDescent="0.15">
      <c r="A191" s="47"/>
      <c r="B191" s="25"/>
      <c r="C191" s="50" t="s">
        <v>53</v>
      </c>
      <c r="D191" s="17">
        <v>115</v>
      </c>
      <c r="E191" s="17">
        <v>77</v>
      </c>
      <c r="F191" s="17">
        <v>15</v>
      </c>
      <c r="G191" s="17">
        <v>8</v>
      </c>
      <c r="H191" s="17">
        <v>6</v>
      </c>
      <c r="I191" s="17">
        <v>9</v>
      </c>
    </row>
    <row r="192" spans="1:9" ht="15" customHeight="1" x14ac:dyDescent="0.15">
      <c r="A192" s="47"/>
      <c r="B192" s="25" t="s">
        <v>9</v>
      </c>
      <c r="C192" s="50" t="s">
        <v>155</v>
      </c>
      <c r="D192" s="17">
        <f>SUM(E192:I192)</f>
        <v>144</v>
      </c>
      <c r="E192" s="17">
        <f>SUM(E189:E191)</f>
        <v>94</v>
      </c>
      <c r="F192" s="17">
        <f t="shared" ref="F192:I192" si="282">SUM(F189:F191)</f>
        <v>19</v>
      </c>
      <c r="G192" s="17">
        <f t="shared" si="282"/>
        <v>10</v>
      </c>
      <c r="H192" s="17">
        <f t="shared" si="282"/>
        <v>8</v>
      </c>
      <c r="I192" s="17">
        <f t="shared" si="282"/>
        <v>13</v>
      </c>
    </row>
    <row r="193" spans="1:9" ht="15" customHeight="1" x14ac:dyDescent="0.15">
      <c r="A193" s="47"/>
      <c r="B193" s="25" t="s">
        <v>10</v>
      </c>
      <c r="C193" s="50" t="s">
        <v>54</v>
      </c>
      <c r="D193" s="17">
        <v>148</v>
      </c>
      <c r="E193" s="17">
        <v>109</v>
      </c>
      <c r="F193" s="17">
        <v>21</v>
      </c>
      <c r="G193" s="17">
        <v>6</v>
      </c>
      <c r="H193" s="17">
        <v>6</v>
      </c>
      <c r="I193" s="17">
        <v>6</v>
      </c>
    </row>
    <row r="194" spans="1:9" ht="15" customHeight="1" x14ac:dyDescent="0.15">
      <c r="A194" s="47"/>
      <c r="B194" s="25"/>
      <c r="C194" s="50" t="s">
        <v>55</v>
      </c>
      <c r="D194" s="17">
        <v>194</v>
      </c>
      <c r="E194" s="17">
        <v>151</v>
      </c>
      <c r="F194" s="17">
        <v>25</v>
      </c>
      <c r="G194" s="17">
        <v>3</v>
      </c>
      <c r="H194" s="17">
        <v>8</v>
      </c>
      <c r="I194" s="17">
        <v>7</v>
      </c>
    </row>
    <row r="195" spans="1:9" ht="15" customHeight="1" x14ac:dyDescent="0.15">
      <c r="A195" s="47"/>
      <c r="B195" s="25"/>
      <c r="C195" s="50" t="s">
        <v>56</v>
      </c>
      <c r="D195" s="17">
        <v>283</v>
      </c>
      <c r="E195" s="17">
        <v>217</v>
      </c>
      <c r="F195" s="17">
        <v>31</v>
      </c>
      <c r="G195" s="17">
        <v>8</v>
      </c>
      <c r="H195" s="17">
        <v>12</v>
      </c>
      <c r="I195" s="17">
        <v>15</v>
      </c>
    </row>
    <row r="196" spans="1:9" ht="15" customHeight="1" x14ac:dyDescent="0.15">
      <c r="A196" s="47"/>
      <c r="B196" s="25"/>
      <c r="C196" s="50" t="s">
        <v>57</v>
      </c>
      <c r="D196" s="17">
        <v>289</v>
      </c>
      <c r="E196" s="17">
        <v>227</v>
      </c>
      <c r="F196" s="17">
        <v>33</v>
      </c>
      <c r="G196" s="17">
        <v>16</v>
      </c>
      <c r="H196" s="17">
        <v>8</v>
      </c>
      <c r="I196" s="17">
        <v>5</v>
      </c>
    </row>
    <row r="197" spans="1:9" ht="15" customHeight="1" x14ac:dyDescent="0.15">
      <c r="A197" s="47"/>
      <c r="B197" s="25"/>
      <c r="C197" s="50" t="s">
        <v>156</v>
      </c>
      <c r="D197" s="17">
        <f>SUM(E197:I197)</f>
        <v>168</v>
      </c>
      <c r="E197" s="17">
        <f>E198+E199</f>
        <v>122</v>
      </c>
      <c r="F197" s="17">
        <f t="shared" ref="F197:I197" si="283">F198+F199</f>
        <v>23</v>
      </c>
      <c r="G197" s="17">
        <f t="shared" si="283"/>
        <v>9</v>
      </c>
      <c r="H197" s="17">
        <f t="shared" si="283"/>
        <v>7</v>
      </c>
      <c r="I197" s="17">
        <f t="shared" si="283"/>
        <v>7</v>
      </c>
    </row>
    <row r="198" spans="1:9" ht="15" hidden="1" customHeight="1" x14ac:dyDescent="0.15">
      <c r="A198" s="47"/>
      <c r="B198" s="25"/>
      <c r="C198" s="50" t="s">
        <v>58</v>
      </c>
      <c r="D198" s="17">
        <v>87</v>
      </c>
      <c r="E198" s="17">
        <v>61</v>
      </c>
      <c r="F198" s="17">
        <v>12</v>
      </c>
      <c r="G198" s="17">
        <v>5</v>
      </c>
      <c r="H198" s="17">
        <v>4</v>
      </c>
      <c r="I198" s="17">
        <v>5</v>
      </c>
    </row>
    <row r="199" spans="1:9" ht="15" hidden="1" customHeight="1" x14ac:dyDescent="0.15">
      <c r="A199" s="47"/>
      <c r="B199" s="25"/>
      <c r="C199" s="50" t="s">
        <v>59</v>
      </c>
      <c r="D199" s="17">
        <v>81</v>
      </c>
      <c r="E199" s="17">
        <v>61</v>
      </c>
      <c r="F199" s="17">
        <v>11</v>
      </c>
      <c r="G199" s="17">
        <v>4</v>
      </c>
      <c r="H199" s="17">
        <v>3</v>
      </c>
      <c r="I199" s="17">
        <v>2</v>
      </c>
    </row>
    <row r="200" spans="1:9" ht="15" customHeight="1" x14ac:dyDescent="0.15">
      <c r="A200" s="47"/>
      <c r="B200" s="26"/>
      <c r="C200" s="51" t="s">
        <v>22</v>
      </c>
      <c r="D200" s="17">
        <v>12</v>
      </c>
      <c r="E200" s="17">
        <v>8</v>
      </c>
      <c r="F200" s="17">
        <v>2</v>
      </c>
      <c r="G200" s="17">
        <v>0</v>
      </c>
      <c r="H200" s="17">
        <v>1</v>
      </c>
      <c r="I200" s="17">
        <v>1</v>
      </c>
    </row>
    <row r="201" spans="1:9" ht="15" customHeight="1" x14ac:dyDescent="0.15">
      <c r="A201" s="47"/>
      <c r="B201" s="14" t="s">
        <v>2</v>
      </c>
      <c r="C201" s="36" t="s">
        <v>90</v>
      </c>
      <c r="D201" s="17">
        <v>847</v>
      </c>
      <c r="E201" s="17">
        <v>418</v>
      </c>
      <c r="F201" s="17">
        <v>217</v>
      </c>
      <c r="G201" s="17">
        <v>74</v>
      </c>
      <c r="H201" s="17">
        <v>66</v>
      </c>
      <c r="I201" s="17">
        <v>72</v>
      </c>
    </row>
    <row r="202" spans="1:9" ht="15" customHeight="1" x14ac:dyDescent="0.15">
      <c r="A202" s="47"/>
      <c r="B202" s="14" t="s">
        <v>3</v>
      </c>
      <c r="C202" s="41"/>
      <c r="D202" s="17"/>
      <c r="E202" s="17"/>
      <c r="F202" s="17"/>
      <c r="G202" s="17"/>
      <c r="H202" s="17"/>
      <c r="I202" s="17"/>
    </row>
    <row r="203" spans="1:9" ht="15" hidden="1" customHeight="1" x14ac:dyDescent="0.15">
      <c r="A203" s="47"/>
      <c r="B203" s="14"/>
      <c r="C203" s="50" t="s">
        <v>51</v>
      </c>
      <c r="D203" s="17">
        <v>72</v>
      </c>
      <c r="E203" s="17">
        <v>32</v>
      </c>
      <c r="F203" s="17">
        <v>27</v>
      </c>
      <c r="G203" s="17">
        <v>8</v>
      </c>
      <c r="H203" s="17">
        <v>0</v>
      </c>
      <c r="I203" s="17">
        <v>5</v>
      </c>
    </row>
    <row r="204" spans="1:9" ht="15" hidden="1" customHeight="1" x14ac:dyDescent="0.15">
      <c r="A204" s="47"/>
      <c r="B204" s="14"/>
      <c r="C204" s="50" t="s">
        <v>52</v>
      </c>
      <c r="D204" s="17">
        <v>225</v>
      </c>
      <c r="E204" s="17">
        <v>106</v>
      </c>
      <c r="F204" s="17">
        <v>62</v>
      </c>
      <c r="G204" s="17">
        <v>20</v>
      </c>
      <c r="H204" s="17">
        <v>20</v>
      </c>
      <c r="I204" s="17">
        <v>17</v>
      </c>
    </row>
    <row r="205" spans="1:9" ht="15" hidden="1" customHeight="1" x14ac:dyDescent="0.15">
      <c r="A205" s="47"/>
      <c r="B205" s="14"/>
      <c r="C205" s="50" t="s">
        <v>53</v>
      </c>
      <c r="D205" s="17">
        <v>212</v>
      </c>
      <c r="E205" s="17">
        <v>101</v>
      </c>
      <c r="F205" s="17">
        <v>53</v>
      </c>
      <c r="G205" s="17">
        <v>20</v>
      </c>
      <c r="H205" s="17">
        <v>16</v>
      </c>
      <c r="I205" s="17">
        <v>22</v>
      </c>
    </row>
    <row r="206" spans="1:9" ht="15" customHeight="1" x14ac:dyDescent="0.15">
      <c r="A206" s="47"/>
      <c r="B206" s="14" t="s">
        <v>4</v>
      </c>
      <c r="C206" s="50" t="s">
        <v>155</v>
      </c>
      <c r="D206" s="17">
        <f>SUM(E206:I206)</f>
        <v>509</v>
      </c>
      <c r="E206" s="17">
        <f>SUM(E203:E205)</f>
        <v>239</v>
      </c>
      <c r="F206" s="17">
        <f t="shared" ref="F206" si="284">SUM(F203:F205)</f>
        <v>142</v>
      </c>
      <c r="G206" s="17">
        <f t="shared" ref="G206" si="285">SUM(G203:G205)</f>
        <v>48</v>
      </c>
      <c r="H206" s="17">
        <f t="shared" ref="H206" si="286">SUM(H203:H205)</f>
        <v>36</v>
      </c>
      <c r="I206" s="17">
        <f t="shared" ref="I206" si="287">SUM(I203:I205)</f>
        <v>44</v>
      </c>
    </row>
    <row r="207" spans="1:9" ht="15" customHeight="1" x14ac:dyDescent="0.15">
      <c r="A207" s="47"/>
      <c r="B207" s="14"/>
      <c r="C207" s="50" t="s">
        <v>54</v>
      </c>
      <c r="D207" s="17">
        <v>123</v>
      </c>
      <c r="E207" s="17">
        <v>67</v>
      </c>
      <c r="F207" s="17">
        <v>27</v>
      </c>
      <c r="G207" s="17">
        <v>11</v>
      </c>
      <c r="H207" s="17">
        <v>10</v>
      </c>
      <c r="I207" s="17">
        <v>8</v>
      </c>
    </row>
    <row r="208" spans="1:9" ht="15" customHeight="1" x14ac:dyDescent="0.15">
      <c r="A208" s="47"/>
      <c r="B208" s="14"/>
      <c r="C208" s="50" t="s">
        <v>55</v>
      </c>
      <c r="D208" s="17">
        <v>75</v>
      </c>
      <c r="E208" s="17">
        <v>34</v>
      </c>
      <c r="F208" s="17">
        <v>19</v>
      </c>
      <c r="G208" s="17">
        <v>8</v>
      </c>
      <c r="H208" s="17">
        <v>9</v>
      </c>
      <c r="I208" s="17">
        <v>5</v>
      </c>
    </row>
    <row r="209" spans="1:9" ht="15" customHeight="1" x14ac:dyDescent="0.15">
      <c r="A209" s="47"/>
      <c r="B209" s="14"/>
      <c r="C209" s="50" t="s">
        <v>56</v>
      </c>
      <c r="D209" s="17">
        <v>41</v>
      </c>
      <c r="E209" s="17">
        <v>22</v>
      </c>
      <c r="F209" s="17">
        <v>10</v>
      </c>
      <c r="G209" s="17">
        <v>3</v>
      </c>
      <c r="H209" s="17">
        <v>2</v>
      </c>
      <c r="I209" s="17">
        <v>4</v>
      </c>
    </row>
    <row r="210" spans="1:9" ht="15" customHeight="1" x14ac:dyDescent="0.15">
      <c r="A210" s="47"/>
      <c r="B210" s="14"/>
      <c r="C210" s="50" t="s">
        <v>57</v>
      </c>
      <c r="D210" s="17">
        <v>48</v>
      </c>
      <c r="E210" s="17">
        <v>27</v>
      </c>
      <c r="F210" s="17">
        <v>11</v>
      </c>
      <c r="G210" s="17">
        <v>1</v>
      </c>
      <c r="H210" s="17">
        <v>6</v>
      </c>
      <c r="I210" s="17">
        <v>3</v>
      </c>
    </row>
    <row r="211" spans="1:9" ht="15" customHeight="1" x14ac:dyDescent="0.15">
      <c r="A211" s="47"/>
      <c r="B211" s="14"/>
      <c r="C211" s="50" t="s">
        <v>156</v>
      </c>
      <c r="D211" s="17">
        <f>SUM(E211:I211)</f>
        <v>30</v>
      </c>
      <c r="E211" s="17">
        <f>E212+E213</f>
        <v>23</v>
      </c>
      <c r="F211" s="17">
        <f t="shared" ref="F211" si="288">F212+F213</f>
        <v>3</v>
      </c>
      <c r="G211" s="17">
        <f t="shared" ref="G211" si="289">G212+G213</f>
        <v>1</v>
      </c>
      <c r="H211" s="17">
        <f t="shared" ref="H211" si="290">H212+H213</f>
        <v>1</v>
      </c>
      <c r="I211" s="17">
        <f t="shared" ref="I211" si="291">I212+I213</f>
        <v>2</v>
      </c>
    </row>
    <row r="212" spans="1:9" ht="15" hidden="1" customHeight="1" x14ac:dyDescent="0.15">
      <c r="A212" s="47"/>
      <c r="B212" s="14"/>
      <c r="C212" s="50" t="s">
        <v>58</v>
      </c>
      <c r="D212" s="17">
        <v>22</v>
      </c>
      <c r="E212" s="17">
        <v>18</v>
      </c>
      <c r="F212" s="17">
        <v>2</v>
      </c>
      <c r="G212" s="17">
        <v>1</v>
      </c>
      <c r="H212" s="17">
        <v>0</v>
      </c>
      <c r="I212" s="17">
        <v>1</v>
      </c>
    </row>
    <row r="213" spans="1:9" ht="15" hidden="1" customHeight="1" x14ac:dyDescent="0.15">
      <c r="A213" s="47"/>
      <c r="B213" s="14"/>
      <c r="C213" s="50" t="s">
        <v>59</v>
      </c>
      <c r="D213" s="17">
        <v>8</v>
      </c>
      <c r="E213" s="17">
        <v>5</v>
      </c>
      <c r="F213" s="17">
        <v>1</v>
      </c>
      <c r="G213" s="17">
        <v>0</v>
      </c>
      <c r="H213" s="17">
        <v>1</v>
      </c>
      <c r="I213" s="17">
        <v>1</v>
      </c>
    </row>
    <row r="214" spans="1:9" ht="15" customHeight="1" x14ac:dyDescent="0.15">
      <c r="A214" s="47"/>
      <c r="B214" s="14"/>
      <c r="C214" s="51" t="s">
        <v>22</v>
      </c>
      <c r="D214" s="17">
        <v>21</v>
      </c>
      <c r="E214" s="17">
        <v>6</v>
      </c>
      <c r="F214" s="17">
        <v>5</v>
      </c>
      <c r="G214" s="17">
        <v>2</v>
      </c>
      <c r="H214" s="17">
        <v>2</v>
      </c>
      <c r="I214" s="17">
        <v>6</v>
      </c>
    </row>
    <row r="215" spans="1:9" ht="15" customHeight="1" x14ac:dyDescent="0.15">
      <c r="A215" s="47"/>
      <c r="B215" s="281" t="s">
        <v>5</v>
      </c>
      <c r="C215" s="36" t="s">
        <v>90</v>
      </c>
      <c r="D215" s="17">
        <v>994</v>
      </c>
      <c r="E215" s="17">
        <v>393</v>
      </c>
      <c r="F215" s="17">
        <v>247</v>
      </c>
      <c r="G215" s="17">
        <v>68</v>
      </c>
      <c r="H215" s="17">
        <v>185</v>
      </c>
      <c r="I215" s="17">
        <v>101</v>
      </c>
    </row>
    <row r="216" spans="1:9" ht="15" customHeight="1" x14ac:dyDescent="0.15">
      <c r="A216" s="47"/>
      <c r="B216" s="282"/>
      <c r="C216" s="41"/>
      <c r="D216" s="17"/>
      <c r="E216" s="17"/>
      <c r="F216" s="17"/>
      <c r="G216" s="17"/>
      <c r="H216" s="17"/>
      <c r="I216" s="17"/>
    </row>
    <row r="217" spans="1:9" ht="15" hidden="1" customHeight="1" x14ac:dyDescent="0.15">
      <c r="A217" s="47"/>
      <c r="B217" s="282"/>
      <c r="C217" s="50" t="s">
        <v>51</v>
      </c>
      <c r="D217" s="17">
        <v>29</v>
      </c>
      <c r="E217" s="17">
        <v>6</v>
      </c>
      <c r="F217" s="17">
        <v>11</v>
      </c>
      <c r="G217" s="17">
        <v>4</v>
      </c>
      <c r="H217" s="17">
        <v>6</v>
      </c>
      <c r="I217" s="17">
        <v>2</v>
      </c>
    </row>
    <row r="218" spans="1:9" ht="15" hidden="1" customHeight="1" x14ac:dyDescent="0.15">
      <c r="A218" s="47"/>
      <c r="B218" s="282"/>
      <c r="C218" s="50" t="s">
        <v>52</v>
      </c>
      <c r="D218" s="17">
        <v>151</v>
      </c>
      <c r="E218" s="17">
        <v>52</v>
      </c>
      <c r="F218" s="17">
        <v>51</v>
      </c>
      <c r="G218" s="17">
        <v>9</v>
      </c>
      <c r="H218" s="17">
        <v>27</v>
      </c>
      <c r="I218" s="17">
        <v>12</v>
      </c>
    </row>
    <row r="219" spans="1:9" ht="15" hidden="1" customHeight="1" x14ac:dyDescent="0.15">
      <c r="A219" s="47"/>
      <c r="B219" s="282"/>
      <c r="C219" s="50" t="s">
        <v>53</v>
      </c>
      <c r="D219" s="17">
        <v>224</v>
      </c>
      <c r="E219" s="17">
        <v>79</v>
      </c>
      <c r="F219" s="17">
        <v>49</v>
      </c>
      <c r="G219" s="17">
        <v>23</v>
      </c>
      <c r="H219" s="17">
        <v>48</v>
      </c>
      <c r="I219" s="17">
        <v>25</v>
      </c>
    </row>
    <row r="220" spans="1:9" ht="15" customHeight="1" x14ac:dyDescent="0.15">
      <c r="A220" s="47"/>
      <c r="B220" s="282"/>
      <c r="C220" s="50" t="s">
        <v>155</v>
      </c>
      <c r="D220" s="17">
        <f>SUM(E220:I220)</f>
        <v>404</v>
      </c>
      <c r="E220" s="17">
        <f>SUM(E217:E219)</f>
        <v>137</v>
      </c>
      <c r="F220" s="17">
        <f t="shared" ref="F220" si="292">SUM(F217:F219)</f>
        <v>111</v>
      </c>
      <c r="G220" s="17">
        <f t="shared" ref="G220" si="293">SUM(G217:G219)</f>
        <v>36</v>
      </c>
      <c r="H220" s="17">
        <f t="shared" ref="H220" si="294">SUM(H217:H219)</f>
        <v>81</v>
      </c>
      <c r="I220" s="17">
        <f t="shared" ref="I220" si="295">SUM(I217:I219)</f>
        <v>39</v>
      </c>
    </row>
    <row r="221" spans="1:9" ht="15" customHeight="1" x14ac:dyDescent="0.15">
      <c r="A221" s="47"/>
      <c r="B221" s="282"/>
      <c r="C221" s="50" t="s">
        <v>54</v>
      </c>
      <c r="D221" s="17">
        <v>191</v>
      </c>
      <c r="E221" s="17">
        <v>77</v>
      </c>
      <c r="F221" s="17">
        <v>48</v>
      </c>
      <c r="G221" s="17">
        <v>8</v>
      </c>
      <c r="H221" s="17">
        <v>39</v>
      </c>
      <c r="I221" s="17">
        <v>19</v>
      </c>
    </row>
    <row r="222" spans="1:9" ht="15" customHeight="1" x14ac:dyDescent="0.15">
      <c r="A222" s="47"/>
      <c r="B222" s="33"/>
      <c r="C222" s="50" t="s">
        <v>55</v>
      </c>
      <c r="D222" s="17">
        <v>108</v>
      </c>
      <c r="E222" s="17">
        <v>57</v>
      </c>
      <c r="F222" s="17">
        <v>13</v>
      </c>
      <c r="G222" s="17">
        <v>9</v>
      </c>
      <c r="H222" s="17">
        <v>20</v>
      </c>
      <c r="I222" s="17">
        <v>9</v>
      </c>
    </row>
    <row r="223" spans="1:9" ht="15" customHeight="1" x14ac:dyDescent="0.15">
      <c r="A223" s="47"/>
      <c r="B223" s="33"/>
      <c r="C223" s="50" t="s">
        <v>56</v>
      </c>
      <c r="D223" s="17">
        <v>94</v>
      </c>
      <c r="E223" s="17">
        <v>34</v>
      </c>
      <c r="F223" s="17">
        <v>26</v>
      </c>
      <c r="G223" s="17">
        <v>7</v>
      </c>
      <c r="H223" s="17">
        <v>14</v>
      </c>
      <c r="I223" s="17">
        <v>13</v>
      </c>
    </row>
    <row r="224" spans="1:9" ht="15" customHeight="1" x14ac:dyDescent="0.15">
      <c r="A224" s="47"/>
      <c r="B224" s="33"/>
      <c r="C224" s="50" t="s">
        <v>57</v>
      </c>
      <c r="D224" s="17">
        <v>90</v>
      </c>
      <c r="E224" s="17">
        <v>39</v>
      </c>
      <c r="F224" s="17">
        <v>20</v>
      </c>
      <c r="G224" s="17">
        <v>6</v>
      </c>
      <c r="H224" s="17">
        <v>15</v>
      </c>
      <c r="I224" s="17">
        <v>10</v>
      </c>
    </row>
    <row r="225" spans="1:9" ht="15" customHeight="1" x14ac:dyDescent="0.15">
      <c r="A225" s="47"/>
      <c r="B225" s="102"/>
      <c r="C225" s="50" t="s">
        <v>156</v>
      </c>
      <c r="D225" s="17">
        <f>SUM(E225:I225)</f>
        <v>67</v>
      </c>
      <c r="E225" s="17">
        <f>E226+E227</f>
        <v>36</v>
      </c>
      <c r="F225" s="17">
        <f t="shared" ref="F225" si="296">F226+F227</f>
        <v>18</v>
      </c>
      <c r="G225" s="17">
        <f t="shared" ref="G225" si="297">G226+G227</f>
        <v>1</v>
      </c>
      <c r="H225" s="17">
        <f t="shared" ref="H225" si="298">H226+H227</f>
        <v>8</v>
      </c>
      <c r="I225" s="17">
        <f t="shared" ref="I225" si="299">I226+I227</f>
        <v>4</v>
      </c>
    </row>
    <row r="226" spans="1:9" ht="15" hidden="1" customHeight="1" x14ac:dyDescent="0.15">
      <c r="A226" s="47"/>
      <c r="B226" s="33"/>
      <c r="C226" s="50" t="s">
        <v>58</v>
      </c>
      <c r="D226" s="17">
        <v>40</v>
      </c>
      <c r="E226" s="17">
        <v>21</v>
      </c>
      <c r="F226" s="17">
        <v>11</v>
      </c>
      <c r="G226" s="17">
        <v>0</v>
      </c>
      <c r="H226" s="17">
        <v>5</v>
      </c>
      <c r="I226" s="17">
        <v>3</v>
      </c>
    </row>
    <row r="227" spans="1:9" ht="15" hidden="1" customHeight="1" x14ac:dyDescent="0.15">
      <c r="A227" s="47"/>
      <c r="B227" s="33"/>
      <c r="C227" s="50" t="s">
        <v>59</v>
      </c>
      <c r="D227" s="17">
        <v>27</v>
      </c>
      <c r="E227" s="17">
        <v>15</v>
      </c>
      <c r="F227" s="17">
        <v>7</v>
      </c>
      <c r="G227" s="17">
        <v>1</v>
      </c>
      <c r="H227" s="17">
        <v>3</v>
      </c>
      <c r="I227" s="17">
        <v>1</v>
      </c>
    </row>
    <row r="228" spans="1:9" ht="15" customHeight="1" x14ac:dyDescent="0.15">
      <c r="A228" s="49"/>
      <c r="B228" s="34"/>
      <c r="C228" s="51" t="s">
        <v>22</v>
      </c>
      <c r="D228" s="17">
        <v>40</v>
      </c>
      <c r="E228" s="17">
        <v>13</v>
      </c>
      <c r="F228" s="17">
        <v>11</v>
      </c>
      <c r="G228" s="17">
        <v>1</v>
      </c>
      <c r="H228" s="17">
        <v>8</v>
      </c>
      <c r="I228" s="17">
        <v>7</v>
      </c>
    </row>
    <row r="229" spans="1:9" ht="15" customHeight="1" x14ac:dyDescent="0.15">
      <c r="A229" s="35" t="s">
        <v>60</v>
      </c>
      <c r="B229" s="24" t="s">
        <v>7</v>
      </c>
      <c r="C229" s="36" t="s">
        <v>90</v>
      </c>
      <c r="D229" s="17">
        <v>1238</v>
      </c>
      <c r="E229" s="17">
        <v>928</v>
      </c>
      <c r="F229" s="17">
        <v>154</v>
      </c>
      <c r="G229" s="17">
        <v>52</v>
      </c>
      <c r="H229" s="17">
        <v>50</v>
      </c>
      <c r="I229" s="17">
        <v>54</v>
      </c>
    </row>
    <row r="230" spans="1:9" ht="15" customHeight="1" x14ac:dyDescent="0.15">
      <c r="A230" s="47" t="s">
        <v>172</v>
      </c>
      <c r="B230" s="25" t="s">
        <v>8</v>
      </c>
      <c r="C230" s="41"/>
      <c r="D230" s="17"/>
      <c r="E230" s="17"/>
      <c r="F230" s="17"/>
      <c r="G230" s="17"/>
      <c r="H230" s="17"/>
      <c r="I230" s="17"/>
    </row>
    <row r="231" spans="1:9" ht="15" customHeight="1" x14ac:dyDescent="0.15">
      <c r="A231" s="47"/>
      <c r="B231" s="25" t="s">
        <v>9</v>
      </c>
      <c r="C231" s="50" t="s">
        <v>61</v>
      </c>
      <c r="D231" s="17">
        <v>19</v>
      </c>
      <c r="E231" s="17">
        <v>10</v>
      </c>
      <c r="F231" s="17">
        <v>3</v>
      </c>
      <c r="G231" s="17">
        <v>2</v>
      </c>
      <c r="H231" s="17">
        <v>0</v>
      </c>
      <c r="I231" s="17">
        <v>4</v>
      </c>
    </row>
    <row r="232" spans="1:9" ht="15" customHeight="1" x14ac:dyDescent="0.15">
      <c r="A232" s="47"/>
      <c r="B232" s="25" t="s">
        <v>10</v>
      </c>
      <c r="C232" s="50" t="s">
        <v>62</v>
      </c>
      <c r="D232" s="17">
        <v>35</v>
      </c>
      <c r="E232" s="17">
        <v>21</v>
      </c>
      <c r="F232" s="17">
        <v>4</v>
      </c>
      <c r="G232" s="17">
        <v>3</v>
      </c>
      <c r="H232" s="17">
        <v>2</v>
      </c>
      <c r="I232" s="17">
        <v>5</v>
      </c>
    </row>
    <row r="233" spans="1:9" ht="15" customHeight="1" x14ac:dyDescent="0.15">
      <c r="A233" s="47"/>
      <c r="B233" s="25"/>
      <c r="C233" s="50" t="s">
        <v>63</v>
      </c>
      <c r="D233" s="17">
        <v>55</v>
      </c>
      <c r="E233" s="17">
        <v>43</v>
      </c>
      <c r="F233" s="17">
        <v>9</v>
      </c>
      <c r="G233" s="17">
        <v>0</v>
      </c>
      <c r="H233" s="17">
        <v>2</v>
      </c>
      <c r="I233" s="17">
        <v>1</v>
      </c>
    </row>
    <row r="234" spans="1:9" ht="15" customHeight="1" x14ac:dyDescent="0.15">
      <c r="A234" s="47"/>
      <c r="B234" s="25"/>
      <c r="C234" s="50" t="s">
        <v>64</v>
      </c>
      <c r="D234" s="17">
        <v>69</v>
      </c>
      <c r="E234" s="17">
        <v>47</v>
      </c>
      <c r="F234" s="17">
        <v>10</v>
      </c>
      <c r="G234" s="17">
        <v>3</v>
      </c>
      <c r="H234" s="17">
        <v>4</v>
      </c>
      <c r="I234" s="17">
        <v>5</v>
      </c>
    </row>
    <row r="235" spans="1:9" ht="15" customHeight="1" x14ac:dyDescent="0.15">
      <c r="A235" s="47"/>
      <c r="B235" s="25"/>
      <c r="C235" s="50" t="s">
        <v>65</v>
      </c>
      <c r="D235" s="17">
        <v>66</v>
      </c>
      <c r="E235" s="17">
        <v>49</v>
      </c>
      <c r="F235" s="17">
        <v>7</v>
      </c>
      <c r="G235" s="17">
        <v>1</v>
      </c>
      <c r="H235" s="17">
        <v>7</v>
      </c>
      <c r="I235" s="17">
        <v>2</v>
      </c>
    </row>
    <row r="236" spans="1:9" ht="15" customHeight="1" x14ac:dyDescent="0.15">
      <c r="A236" s="47"/>
      <c r="B236" s="25"/>
      <c r="C236" s="50" t="s">
        <v>66</v>
      </c>
      <c r="D236" s="17">
        <v>57</v>
      </c>
      <c r="E236" s="17">
        <v>43</v>
      </c>
      <c r="F236" s="17">
        <v>6</v>
      </c>
      <c r="G236" s="17">
        <v>2</v>
      </c>
      <c r="H236" s="17">
        <v>4</v>
      </c>
      <c r="I236" s="17">
        <v>2</v>
      </c>
    </row>
    <row r="237" spans="1:9" ht="15" customHeight="1" x14ac:dyDescent="0.15">
      <c r="A237" s="47"/>
      <c r="B237" s="25"/>
      <c r="C237" s="50" t="s">
        <v>67</v>
      </c>
      <c r="D237" s="17">
        <v>85</v>
      </c>
      <c r="E237" s="17">
        <v>60</v>
      </c>
      <c r="F237" s="17">
        <v>14</v>
      </c>
      <c r="G237" s="17">
        <v>4</v>
      </c>
      <c r="H237" s="17">
        <v>2</v>
      </c>
      <c r="I237" s="17">
        <v>5</v>
      </c>
    </row>
    <row r="238" spans="1:9" ht="15" customHeight="1" x14ac:dyDescent="0.15">
      <c r="A238" s="47"/>
      <c r="B238" s="25"/>
      <c r="C238" s="50" t="s">
        <v>68</v>
      </c>
      <c r="D238" s="17">
        <v>119</v>
      </c>
      <c r="E238" s="17">
        <v>91</v>
      </c>
      <c r="F238" s="17">
        <v>24</v>
      </c>
      <c r="G238" s="17">
        <v>1</v>
      </c>
      <c r="H238" s="17">
        <v>2</v>
      </c>
      <c r="I238" s="17">
        <v>1</v>
      </c>
    </row>
    <row r="239" spans="1:9" ht="15" customHeight="1" x14ac:dyDescent="0.15">
      <c r="A239" s="47"/>
      <c r="B239" s="25"/>
      <c r="C239" s="50" t="s">
        <v>69</v>
      </c>
      <c r="D239" s="17">
        <v>271</v>
      </c>
      <c r="E239" s="17">
        <v>230</v>
      </c>
      <c r="F239" s="17">
        <v>31</v>
      </c>
      <c r="G239" s="17">
        <v>7</v>
      </c>
      <c r="H239" s="17">
        <v>2</v>
      </c>
      <c r="I239" s="17">
        <v>1</v>
      </c>
    </row>
    <row r="240" spans="1:9" ht="15" customHeight="1" x14ac:dyDescent="0.15">
      <c r="A240" s="47"/>
      <c r="B240" s="26"/>
      <c r="C240" s="51" t="s">
        <v>42</v>
      </c>
      <c r="D240" s="17">
        <v>462</v>
      </c>
      <c r="E240" s="17">
        <v>334</v>
      </c>
      <c r="F240" s="17">
        <v>46</v>
      </c>
      <c r="G240" s="17">
        <v>29</v>
      </c>
      <c r="H240" s="17">
        <v>25</v>
      </c>
      <c r="I240" s="17">
        <v>28</v>
      </c>
    </row>
    <row r="241" spans="1:9" ht="15" customHeight="1" x14ac:dyDescent="0.15">
      <c r="A241" s="47"/>
      <c r="B241" s="14" t="s">
        <v>2</v>
      </c>
      <c r="C241" s="36" t="s">
        <v>90</v>
      </c>
      <c r="D241" s="17">
        <v>847</v>
      </c>
      <c r="E241" s="17">
        <v>418</v>
      </c>
      <c r="F241" s="17">
        <v>217</v>
      </c>
      <c r="G241" s="17">
        <v>74</v>
      </c>
      <c r="H241" s="17">
        <v>66</v>
      </c>
      <c r="I241" s="17">
        <v>72</v>
      </c>
    </row>
    <row r="242" spans="1:9" ht="15" customHeight="1" x14ac:dyDescent="0.15">
      <c r="A242" s="47"/>
      <c r="B242" s="14" t="s">
        <v>3</v>
      </c>
      <c r="C242" s="41"/>
      <c r="D242" s="17"/>
      <c r="E242" s="17"/>
      <c r="F242" s="17"/>
      <c r="G242" s="17"/>
      <c r="H242" s="17"/>
      <c r="I242" s="17"/>
    </row>
    <row r="243" spans="1:9" ht="15" customHeight="1" x14ac:dyDescent="0.15">
      <c r="A243" s="47"/>
      <c r="B243" s="14" t="s">
        <v>4</v>
      </c>
      <c r="C243" s="50" t="s">
        <v>61</v>
      </c>
      <c r="D243" s="17">
        <v>154</v>
      </c>
      <c r="E243" s="17">
        <v>70</v>
      </c>
      <c r="F243" s="17">
        <v>57</v>
      </c>
      <c r="G243" s="17">
        <v>10</v>
      </c>
      <c r="H243" s="17">
        <v>10</v>
      </c>
      <c r="I243" s="17">
        <v>7</v>
      </c>
    </row>
    <row r="244" spans="1:9" ht="15" customHeight="1" x14ac:dyDescent="0.15">
      <c r="A244" s="47"/>
      <c r="B244" s="14"/>
      <c r="C244" s="50" t="s">
        <v>62</v>
      </c>
      <c r="D244" s="17">
        <v>107</v>
      </c>
      <c r="E244" s="17">
        <v>56</v>
      </c>
      <c r="F244" s="17">
        <v>28</v>
      </c>
      <c r="G244" s="17">
        <v>5</v>
      </c>
      <c r="H244" s="17">
        <v>12</v>
      </c>
      <c r="I244" s="17">
        <v>6</v>
      </c>
    </row>
    <row r="245" spans="1:9" ht="15" customHeight="1" x14ac:dyDescent="0.15">
      <c r="A245" s="47"/>
      <c r="B245" s="14"/>
      <c r="C245" s="50" t="s">
        <v>63</v>
      </c>
      <c r="D245" s="17">
        <v>85</v>
      </c>
      <c r="E245" s="17">
        <v>48</v>
      </c>
      <c r="F245" s="17">
        <v>18</v>
      </c>
      <c r="G245" s="17">
        <v>4</v>
      </c>
      <c r="H245" s="17">
        <v>9</v>
      </c>
      <c r="I245" s="17">
        <v>6</v>
      </c>
    </row>
    <row r="246" spans="1:9" ht="15" customHeight="1" x14ac:dyDescent="0.15">
      <c r="A246" s="47"/>
      <c r="B246" s="14"/>
      <c r="C246" s="50" t="s">
        <v>64</v>
      </c>
      <c r="D246" s="17">
        <v>33</v>
      </c>
      <c r="E246" s="17">
        <v>14</v>
      </c>
      <c r="F246" s="17">
        <v>13</v>
      </c>
      <c r="G246" s="17">
        <v>3</v>
      </c>
      <c r="H246" s="17">
        <v>1</v>
      </c>
      <c r="I246" s="17">
        <v>2</v>
      </c>
    </row>
    <row r="247" spans="1:9" ht="15" customHeight="1" x14ac:dyDescent="0.15">
      <c r="A247" s="47"/>
      <c r="B247" s="14"/>
      <c r="C247" s="50" t="s">
        <v>65</v>
      </c>
      <c r="D247" s="17">
        <v>16</v>
      </c>
      <c r="E247" s="17">
        <v>7</v>
      </c>
      <c r="F247" s="17">
        <v>6</v>
      </c>
      <c r="G247" s="17">
        <v>1</v>
      </c>
      <c r="H247" s="17">
        <v>0</v>
      </c>
      <c r="I247" s="17">
        <v>2</v>
      </c>
    </row>
    <row r="248" spans="1:9" ht="15" customHeight="1" x14ac:dyDescent="0.15">
      <c r="A248" s="47"/>
      <c r="B248" s="14"/>
      <c r="C248" s="50" t="s">
        <v>66</v>
      </c>
      <c r="D248" s="17">
        <v>6</v>
      </c>
      <c r="E248" s="17">
        <v>2</v>
      </c>
      <c r="F248" s="17">
        <v>2</v>
      </c>
      <c r="G248" s="17">
        <v>0</v>
      </c>
      <c r="H248" s="17">
        <v>0</v>
      </c>
      <c r="I248" s="17">
        <v>2</v>
      </c>
    </row>
    <row r="249" spans="1:9" ht="15" customHeight="1" x14ac:dyDescent="0.15">
      <c r="A249" s="47"/>
      <c r="B249" s="14"/>
      <c r="C249" s="50" t="s">
        <v>67</v>
      </c>
      <c r="D249" s="17">
        <v>12</v>
      </c>
      <c r="E249" s="17">
        <v>4</v>
      </c>
      <c r="F249" s="17">
        <v>2</v>
      </c>
      <c r="G249" s="17">
        <v>0</v>
      </c>
      <c r="H249" s="17">
        <v>3</v>
      </c>
      <c r="I249" s="17">
        <v>3</v>
      </c>
    </row>
    <row r="250" spans="1:9" ht="15" customHeight="1" x14ac:dyDescent="0.15">
      <c r="A250" s="47"/>
      <c r="B250" s="14"/>
      <c r="C250" s="50" t="s">
        <v>68</v>
      </c>
      <c r="D250" s="17">
        <v>6</v>
      </c>
      <c r="E250" s="17">
        <v>5</v>
      </c>
      <c r="F250" s="17">
        <v>1</v>
      </c>
      <c r="G250" s="17">
        <v>0</v>
      </c>
      <c r="H250" s="17">
        <v>0</v>
      </c>
      <c r="I250" s="17">
        <v>0</v>
      </c>
    </row>
    <row r="251" spans="1:9" ht="15" customHeight="1" x14ac:dyDescent="0.15">
      <c r="A251" s="47"/>
      <c r="B251" s="14"/>
      <c r="C251" s="50" t="s">
        <v>69</v>
      </c>
      <c r="D251" s="17">
        <v>20</v>
      </c>
      <c r="E251" s="17">
        <v>15</v>
      </c>
      <c r="F251" s="17">
        <v>4</v>
      </c>
      <c r="G251" s="17">
        <v>0</v>
      </c>
      <c r="H251" s="17">
        <v>1</v>
      </c>
      <c r="I251" s="17">
        <v>0</v>
      </c>
    </row>
    <row r="252" spans="1:9" ht="15" customHeight="1" x14ac:dyDescent="0.15">
      <c r="A252" s="47"/>
      <c r="B252" s="14"/>
      <c r="C252" s="51" t="s">
        <v>42</v>
      </c>
      <c r="D252" s="17">
        <v>408</v>
      </c>
      <c r="E252" s="17">
        <v>197</v>
      </c>
      <c r="F252" s="17">
        <v>86</v>
      </c>
      <c r="G252" s="17">
        <v>51</v>
      </c>
      <c r="H252" s="17">
        <v>30</v>
      </c>
      <c r="I252" s="17">
        <v>44</v>
      </c>
    </row>
    <row r="253" spans="1:9" ht="15" customHeight="1" x14ac:dyDescent="0.15">
      <c r="A253" s="47"/>
      <c r="B253" s="281" t="s">
        <v>5</v>
      </c>
      <c r="C253" s="36" t="s">
        <v>90</v>
      </c>
      <c r="D253" s="17">
        <v>994</v>
      </c>
      <c r="E253" s="17">
        <v>393</v>
      </c>
      <c r="F253" s="17">
        <v>247</v>
      </c>
      <c r="G253" s="17">
        <v>68</v>
      </c>
      <c r="H253" s="17">
        <v>185</v>
      </c>
      <c r="I253" s="17">
        <v>101</v>
      </c>
    </row>
    <row r="254" spans="1:9" ht="15" customHeight="1" x14ac:dyDescent="0.15">
      <c r="A254" s="47"/>
      <c r="B254" s="282"/>
      <c r="C254" s="41"/>
      <c r="D254" s="17"/>
      <c r="E254" s="17"/>
      <c r="F254" s="17"/>
      <c r="G254" s="17"/>
      <c r="H254" s="17"/>
      <c r="I254" s="17"/>
    </row>
    <row r="255" spans="1:9" ht="15" customHeight="1" x14ac:dyDescent="0.15">
      <c r="A255" s="47"/>
      <c r="B255" s="282"/>
      <c r="C255" s="50" t="s">
        <v>61</v>
      </c>
      <c r="D255" s="17">
        <v>49</v>
      </c>
      <c r="E255" s="17">
        <v>20</v>
      </c>
      <c r="F255" s="17">
        <v>18</v>
      </c>
      <c r="G255" s="17">
        <v>2</v>
      </c>
      <c r="H255" s="17">
        <v>9</v>
      </c>
      <c r="I255" s="17">
        <v>0</v>
      </c>
    </row>
    <row r="256" spans="1:9" ht="15" customHeight="1" x14ac:dyDescent="0.15">
      <c r="A256" s="47"/>
      <c r="B256" s="282"/>
      <c r="C256" s="50" t="s">
        <v>62</v>
      </c>
      <c r="D256" s="17">
        <v>78</v>
      </c>
      <c r="E256" s="17">
        <v>36</v>
      </c>
      <c r="F256" s="17">
        <v>15</v>
      </c>
      <c r="G256" s="17">
        <v>6</v>
      </c>
      <c r="H256" s="17">
        <v>12</v>
      </c>
      <c r="I256" s="17">
        <v>9</v>
      </c>
    </row>
    <row r="257" spans="1:9" ht="15" customHeight="1" x14ac:dyDescent="0.15">
      <c r="A257" s="47"/>
      <c r="B257" s="282"/>
      <c r="C257" s="50" t="s">
        <v>63</v>
      </c>
      <c r="D257" s="17">
        <v>125</v>
      </c>
      <c r="E257" s="17">
        <v>50</v>
      </c>
      <c r="F257" s="17">
        <v>35</v>
      </c>
      <c r="G257" s="17">
        <v>6</v>
      </c>
      <c r="H257" s="17">
        <v>28</v>
      </c>
      <c r="I257" s="17">
        <v>6</v>
      </c>
    </row>
    <row r="258" spans="1:9" ht="15" customHeight="1" x14ac:dyDescent="0.15">
      <c r="A258" s="47"/>
      <c r="B258" s="33"/>
      <c r="C258" s="50" t="s">
        <v>64</v>
      </c>
      <c r="D258" s="17">
        <v>103</v>
      </c>
      <c r="E258" s="17">
        <v>40</v>
      </c>
      <c r="F258" s="17">
        <v>33</v>
      </c>
      <c r="G258" s="17">
        <v>12</v>
      </c>
      <c r="H258" s="17">
        <v>11</v>
      </c>
      <c r="I258" s="17">
        <v>7</v>
      </c>
    </row>
    <row r="259" spans="1:9" ht="15" customHeight="1" x14ac:dyDescent="0.15">
      <c r="A259" s="47"/>
      <c r="B259" s="33"/>
      <c r="C259" s="50" t="s">
        <v>65</v>
      </c>
      <c r="D259" s="17">
        <v>68</v>
      </c>
      <c r="E259" s="17">
        <v>28</v>
      </c>
      <c r="F259" s="17">
        <v>16</v>
      </c>
      <c r="G259" s="17">
        <v>4</v>
      </c>
      <c r="H259" s="17">
        <v>16</v>
      </c>
      <c r="I259" s="17">
        <v>4</v>
      </c>
    </row>
    <row r="260" spans="1:9" ht="15" customHeight="1" x14ac:dyDescent="0.15">
      <c r="A260" s="47"/>
      <c r="B260" s="33"/>
      <c r="C260" s="50" t="s">
        <v>66</v>
      </c>
      <c r="D260" s="17">
        <v>45</v>
      </c>
      <c r="E260" s="17">
        <v>11</v>
      </c>
      <c r="F260" s="17">
        <v>14</v>
      </c>
      <c r="G260" s="17">
        <v>4</v>
      </c>
      <c r="H260" s="17">
        <v>10</v>
      </c>
      <c r="I260" s="17">
        <v>6</v>
      </c>
    </row>
    <row r="261" spans="1:9" ht="15" customHeight="1" x14ac:dyDescent="0.15">
      <c r="A261" s="47"/>
      <c r="B261" s="33"/>
      <c r="C261" s="50" t="s">
        <v>67</v>
      </c>
      <c r="D261" s="17">
        <v>33</v>
      </c>
      <c r="E261" s="17">
        <v>13</v>
      </c>
      <c r="F261" s="17">
        <v>6</v>
      </c>
      <c r="G261" s="17">
        <v>0</v>
      </c>
      <c r="H261" s="17">
        <v>10</v>
      </c>
      <c r="I261" s="17">
        <v>4</v>
      </c>
    </row>
    <row r="262" spans="1:9" ht="15" customHeight="1" x14ac:dyDescent="0.15">
      <c r="A262" s="47"/>
      <c r="B262" s="33"/>
      <c r="C262" s="50" t="s">
        <v>68</v>
      </c>
      <c r="D262" s="17">
        <v>6</v>
      </c>
      <c r="E262" s="17">
        <v>2</v>
      </c>
      <c r="F262" s="17">
        <v>3</v>
      </c>
      <c r="G262" s="17">
        <v>0</v>
      </c>
      <c r="H262" s="17">
        <v>1</v>
      </c>
      <c r="I262" s="17">
        <v>0</v>
      </c>
    </row>
    <row r="263" spans="1:9" ht="15" customHeight="1" x14ac:dyDescent="0.15">
      <c r="A263" s="47"/>
      <c r="B263" s="33"/>
      <c r="C263" s="50" t="s">
        <v>69</v>
      </c>
      <c r="D263" s="17">
        <v>10</v>
      </c>
      <c r="E263" s="17">
        <v>4</v>
      </c>
      <c r="F263" s="17">
        <v>5</v>
      </c>
      <c r="G263" s="17">
        <v>0</v>
      </c>
      <c r="H263" s="17">
        <v>0</v>
      </c>
      <c r="I263" s="17">
        <v>1</v>
      </c>
    </row>
    <row r="264" spans="1:9" ht="15" customHeight="1" x14ac:dyDescent="0.15">
      <c r="A264" s="49"/>
      <c r="B264" s="34"/>
      <c r="C264" s="51" t="s">
        <v>42</v>
      </c>
      <c r="D264" s="17">
        <v>477</v>
      </c>
      <c r="E264" s="17">
        <v>189</v>
      </c>
      <c r="F264" s="17">
        <v>102</v>
      </c>
      <c r="G264" s="17">
        <v>34</v>
      </c>
      <c r="H264" s="17">
        <v>88</v>
      </c>
      <c r="I264" s="17">
        <v>64</v>
      </c>
    </row>
    <row r="394" spans="1:5" ht="15" customHeight="1" x14ac:dyDescent="0.15">
      <c r="A394" s="13">
        <f>COUNT(D398:D520)</f>
        <v>111</v>
      </c>
      <c r="D394" s="21">
        <f>IF(D5&gt;100,"",($A$394-D397-SUM(D398:D520)/100))</f>
        <v>0</v>
      </c>
    </row>
    <row r="395" spans="1:5" ht="15" customHeight="1" x14ac:dyDescent="0.15">
      <c r="A395" s="18" t="s">
        <v>6</v>
      </c>
      <c r="B395" s="18"/>
      <c r="C395" s="23"/>
      <c r="D395" s="21">
        <f>SUM(E398:E520)</f>
        <v>0</v>
      </c>
    </row>
    <row r="396" spans="1:5" ht="15" customHeight="1" x14ac:dyDescent="0.15">
      <c r="A396" s="18" t="s">
        <v>76</v>
      </c>
      <c r="B396" s="18"/>
      <c r="C396" s="23"/>
      <c r="D396" s="21">
        <f>COUNTIF(D398:D520,$A396)</f>
        <v>0</v>
      </c>
    </row>
    <row r="397" spans="1:5" ht="15" customHeight="1" x14ac:dyDescent="0.15">
      <c r="A397" s="18">
        <v>0</v>
      </c>
      <c r="B397" s="18"/>
      <c r="C397" s="23"/>
      <c r="D397" s="21">
        <f>COUNTIF(D$399:D$520,$A397)</f>
        <v>0</v>
      </c>
    </row>
    <row r="398" spans="1:5" s="20" customFormat="1" ht="15" customHeight="1" x14ac:dyDescent="0.15">
      <c r="A398" s="35" t="s">
        <v>26</v>
      </c>
      <c r="B398" s="24" t="s">
        <v>7</v>
      </c>
      <c r="C398" s="36" t="s">
        <v>90</v>
      </c>
      <c r="D398" s="19" t="str">
        <f t="shared" ref="D398:D429" si="300">IF($C398="全体","",SUM(E4:I4))</f>
        <v/>
      </c>
      <c r="E398" s="40" t="str">
        <f t="shared" ref="E398:E429" si="301">IF($C398="全体","",COUNTIF(E4:I4,$A$395))</f>
        <v/>
      </c>
    </row>
    <row r="399" spans="1:5" ht="15" customHeight="1" x14ac:dyDescent="0.15">
      <c r="A399" s="47" t="s">
        <v>27</v>
      </c>
      <c r="B399" s="25" t="s">
        <v>8</v>
      </c>
      <c r="C399" s="41"/>
      <c r="D399" s="19">
        <f t="shared" si="300"/>
        <v>99.999999999999986</v>
      </c>
      <c r="E399" s="40">
        <f t="shared" si="301"/>
        <v>0</v>
      </c>
    </row>
    <row r="400" spans="1:5" ht="15" customHeight="1" x14ac:dyDescent="0.15">
      <c r="A400" s="47"/>
      <c r="B400" s="25" t="s">
        <v>9</v>
      </c>
      <c r="C400" s="50" t="s">
        <v>43</v>
      </c>
      <c r="D400" s="19">
        <f t="shared" si="300"/>
        <v>99.999999999999986</v>
      </c>
      <c r="E400" s="40">
        <f t="shared" si="301"/>
        <v>0</v>
      </c>
    </row>
    <row r="401" spans="1:5" ht="15" customHeight="1" x14ac:dyDescent="0.15">
      <c r="A401" s="47"/>
      <c r="B401" s="25" t="s">
        <v>10</v>
      </c>
      <c r="C401" s="50" t="s">
        <v>44</v>
      </c>
      <c r="D401" s="19">
        <f t="shared" si="300"/>
        <v>100</v>
      </c>
      <c r="E401" s="40">
        <f t="shared" si="301"/>
        <v>0</v>
      </c>
    </row>
    <row r="402" spans="1:5" ht="15" customHeight="1" x14ac:dyDescent="0.15">
      <c r="A402" s="47"/>
      <c r="B402" s="25"/>
      <c r="C402" s="50" t="s">
        <v>45</v>
      </c>
      <c r="D402" s="19">
        <f t="shared" si="300"/>
        <v>99.999999999999986</v>
      </c>
      <c r="E402" s="40">
        <f t="shared" si="301"/>
        <v>0</v>
      </c>
    </row>
    <row r="403" spans="1:5" ht="15" customHeight="1" x14ac:dyDescent="0.15">
      <c r="A403" s="47"/>
      <c r="B403" s="25"/>
      <c r="C403" s="50" t="s">
        <v>46</v>
      </c>
      <c r="D403" s="19">
        <f t="shared" si="300"/>
        <v>99.999999999999986</v>
      </c>
      <c r="E403" s="40">
        <f t="shared" si="301"/>
        <v>0</v>
      </c>
    </row>
    <row r="404" spans="1:5" ht="15" customHeight="1" x14ac:dyDescent="0.15">
      <c r="A404" s="47"/>
      <c r="B404" s="25"/>
      <c r="C404" s="50" t="s">
        <v>47</v>
      </c>
      <c r="D404" s="19">
        <f t="shared" si="300"/>
        <v>100</v>
      </c>
      <c r="E404" s="40">
        <f t="shared" si="301"/>
        <v>0</v>
      </c>
    </row>
    <row r="405" spans="1:5" ht="15" customHeight="1" x14ac:dyDescent="0.15">
      <c r="A405" s="47"/>
      <c r="B405" s="25"/>
      <c r="C405" s="50" t="s">
        <v>48</v>
      </c>
      <c r="D405" s="19">
        <f t="shared" si="300"/>
        <v>99.999999999999972</v>
      </c>
      <c r="E405" s="40">
        <f t="shared" si="301"/>
        <v>0</v>
      </c>
    </row>
    <row r="406" spans="1:5" ht="15" customHeight="1" x14ac:dyDescent="0.15">
      <c r="A406" s="47"/>
      <c r="B406" s="26"/>
      <c r="C406" s="51" t="s">
        <v>35</v>
      </c>
      <c r="D406" s="19">
        <f t="shared" si="300"/>
        <v>100</v>
      </c>
      <c r="E406" s="40">
        <f t="shared" si="301"/>
        <v>0</v>
      </c>
    </row>
    <row r="407" spans="1:5" ht="15" customHeight="1" x14ac:dyDescent="0.15">
      <c r="A407" s="47"/>
      <c r="B407" s="14" t="s">
        <v>2</v>
      </c>
      <c r="C407" s="36" t="s">
        <v>90</v>
      </c>
      <c r="D407" s="19" t="str">
        <f t="shared" si="300"/>
        <v/>
      </c>
      <c r="E407" s="40" t="str">
        <f t="shared" si="301"/>
        <v/>
      </c>
    </row>
    <row r="408" spans="1:5" ht="15" customHeight="1" x14ac:dyDescent="0.15">
      <c r="A408" s="47"/>
      <c r="B408" s="14" t="s">
        <v>3</v>
      </c>
      <c r="C408" s="41"/>
      <c r="D408" s="19">
        <f t="shared" si="300"/>
        <v>100</v>
      </c>
      <c r="E408" s="40">
        <f t="shared" si="301"/>
        <v>0</v>
      </c>
    </row>
    <row r="409" spans="1:5" ht="15" customHeight="1" x14ac:dyDescent="0.15">
      <c r="A409" s="47"/>
      <c r="B409" s="14" t="s">
        <v>4</v>
      </c>
      <c r="C409" s="50" t="s">
        <v>43</v>
      </c>
      <c r="D409" s="19">
        <f t="shared" si="300"/>
        <v>100</v>
      </c>
      <c r="E409" s="40">
        <f t="shared" si="301"/>
        <v>0</v>
      </c>
    </row>
    <row r="410" spans="1:5" ht="15" customHeight="1" x14ac:dyDescent="0.15">
      <c r="A410" s="47"/>
      <c r="B410" s="14"/>
      <c r="C410" s="50" t="s">
        <v>44</v>
      </c>
      <c r="D410" s="19">
        <f t="shared" si="300"/>
        <v>100</v>
      </c>
      <c r="E410" s="40">
        <f t="shared" si="301"/>
        <v>0</v>
      </c>
    </row>
    <row r="411" spans="1:5" ht="15" customHeight="1" x14ac:dyDescent="0.15">
      <c r="A411" s="47"/>
      <c r="B411" s="14"/>
      <c r="C411" s="50" t="s">
        <v>45</v>
      </c>
      <c r="D411" s="19">
        <f t="shared" si="300"/>
        <v>100.00000000000001</v>
      </c>
      <c r="E411" s="40">
        <f t="shared" si="301"/>
        <v>0</v>
      </c>
    </row>
    <row r="412" spans="1:5" ht="15" customHeight="1" x14ac:dyDescent="0.15">
      <c r="A412" s="47"/>
      <c r="B412" s="14"/>
      <c r="C412" s="50" t="s">
        <v>46</v>
      </c>
      <c r="D412" s="19">
        <f t="shared" si="300"/>
        <v>99.999999999999986</v>
      </c>
      <c r="E412" s="40">
        <f t="shared" si="301"/>
        <v>0</v>
      </c>
    </row>
    <row r="413" spans="1:5" ht="15" customHeight="1" x14ac:dyDescent="0.15">
      <c r="A413" s="47"/>
      <c r="B413" s="14"/>
      <c r="C413" s="50" t="s">
        <v>47</v>
      </c>
      <c r="D413" s="19">
        <f t="shared" si="300"/>
        <v>100</v>
      </c>
      <c r="E413" s="40">
        <f t="shared" si="301"/>
        <v>0</v>
      </c>
    </row>
    <row r="414" spans="1:5" ht="15" customHeight="1" x14ac:dyDescent="0.15">
      <c r="A414" s="47"/>
      <c r="B414" s="14"/>
      <c r="C414" s="50" t="s">
        <v>48</v>
      </c>
      <c r="D414" s="19">
        <f t="shared" si="300"/>
        <v>99.999999999999986</v>
      </c>
      <c r="E414" s="40">
        <f t="shared" si="301"/>
        <v>0</v>
      </c>
    </row>
    <row r="415" spans="1:5" ht="15" customHeight="1" x14ac:dyDescent="0.15">
      <c r="A415" s="47"/>
      <c r="B415" s="14"/>
      <c r="C415" s="51" t="s">
        <v>35</v>
      </c>
      <c r="D415" s="19">
        <f t="shared" si="300"/>
        <v>100</v>
      </c>
      <c r="E415" s="40">
        <f t="shared" si="301"/>
        <v>0</v>
      </c>
    </row>
    <row r="416" spans="1:5" ht="15" customHeight="1" x14ac:dyDescent="0.15">
      <c r="A416" s="47"/>
      <c r="B416" s="281" t="s">
        <v>5</v>
      </c>
      <c r="C416" s="36" t="s">
        <v>90</v>
      </c>
      <c r="D416" s="19" t="str">
        <f t="shared" si="300"/>
        <v/>
      </c>
      <c r="E416" s="40" t="str">
        <f t="shared" si="301"/>
        <v/>
      </c>
    </row>
    <row r="417" spans="1:5" ht="15" customHeight="1" x14ac:dyDescent="0.15">
      <c r="A417" s="47"/>
      <c r="B417" s="282"/>
      <c r="C417" s="41"/>
      <c r="D417" s="19">
        <f t="shared" si="300"/>
        <v>100</v>
      </c>
      <c r="E417" s="40">
        <f t="shared" si="301"/>
        <v>0</v>
      </c>
    </row>
    <row r="418" spans="1:5" ht="15" customHeight="1" x14ac:dyDescent="0.15">
      <c r="A418" s="47"/>
      <c r="B418" s="282"/>
      <c r="C418" s="50" t="s">
        <v>43</v>
      </c>
      <c r="D418" s="19">
        <f t="shared" si="300"/>
        <v>99.999999999999986</v>
      </c>
      <c r="E418" s="40">
        <f t="shared" si="301"/>
        <v>0</v>
      </c>
    </row>
    <row r="419" spans="1:5" ht="15" customHeight="1" x14ac:dyDescent="0.15">
      <c r="A419" s="47"/>
      <c r="B419" s="282"/>
      <c r="C419" s="50" t="s">
        <v>44</v>
      </c>
      <c r="D419" s="19">
        <f t="shared" si="300"/>
        <v>100</v>
      </c>
      <c r="E419" s="40">
        <f t="shared" si="301"/>
        <v>0</v>
      </c>
    </row>
    <row r="420" spans="1:5" ht="15" customHeight="1" x14ac:dyDescent="0.15">
      <c r="A420" s="47"/>
      <c r="B420" s="282"/>
      <c r="C420" s="50" t="s">
        <v>45</v>
      </c>
      <c r="D420" s="19">
        <f t="shared" si="300"/>
        <v>100</v>
      </c>
      <c r="E420" s="40">
        <f t="shared" si="301"/>
        <v>0</v>
      </c>
    </row>
    <row r="421" spans="1:5" ht="15" customHeight="1" x14ac:dyDescent="0.15">
      <c r="A421" s="47"/>
      <c r="B421" s="33"/>
      <c r="C421" s="50" t="s">
        <v>46</v>
      </c>
      <c r="D421" s="19">
        <f t="shared" si="300"/>
        <v>100</v>
      </c>
      <c r="E421" s="40">
        <f t="shared" si="301"/>
        <v>0</v>
      </c>
    </row>
    <row r="422" spans="1:5" ht="15" customHeight="1" x14ac:dyDescent="0.15">
      <c r="A422" s="47"/>
      <c r="B422" s="33"/>
      <c r="C422" s="50" t="s">
        <v>47</v>
      </c>
      <c r="D422" s="19">
        <f t="shared" si="300"/>
        <v>100</v>
      </c>
      <c r="E422" s="40">
        <f t="shared" si="301"/>
        <v>0</v>
      </c>
    </row>
    <row r="423" spans="1:5" ht="15" customHeight="1" x14ac:dyDescent="0.15">
      <c r="A423" s="47"/>
      <c r="B423" s="33"/>
      <c r="C423" s="50" t="s">
        <v>48</v>
      </c>
      <c r="D423" s="19">
        <f t="shared" si="300"/>
        <v>100</v>
      </c>
      <c r="E423" s="40">
        <f t="shared" si="301"/>
        <v>0</v>
      </c>
    </row>
    <row r="424" spans="1:5" ht="15" customHeight="1" x14ac:dyDescent="0.15">
      <c r="A424" s="49"/>
      <c r="B424" s="34"/>
      <c r="C424" s="51" t="s">
        <v>35</v>
      </c>
      <c r="D424" s="19">
        <f t="shared" si="300"/>
        <v>100</v>
      </c>
      <c r="E424" s="40">
        <f t="shared" si="301"/>
        <v>0</v>
      </c>
    </row>
    <row r="425" spans="1:5" ht="15" customHeight="1" x14ac:dyDescent="0.15">
      <c r="A425" s="35" t="s">
        <v>28</v>
      </c>
      <c r="B425" s="24" t="s">
        <v>7</v>
      </c>
      <c r="C425" s="36" t="s">
        <v>90</v>
      </c>
      <c r="D425" s="19" t="str">
        <f t="shared" si="300"/>
        <v/>
      </c>
      <c r="E425" s="40" t="str">
        <f t="shared" si="301"/>
        <v/>
      </c>
    </row>
    <row r="426" spans="1:5" ht="15" customHeight="1" x14ac:dyDescent="0.15">
      <c r="A426" s="47" t="s">
        <v>49</v>
      </c>
      <c r="B426" s="25" t="s">
        <v>8</v>
      </c>
      <c r="C426" s="41"/>
      <c r="D426" s="19">
        <f t="shared" si="300"/>
        <v>99.999999999999986</v>
      </c>
      <c r="E426" s="40">
        <f t="shared" si="301"/>
        <v>0</v>
      </c>
    </row>
    <row r="427" spans="1:5" ht="15" customHeight="1" x14ac:dyDescent="0.15">
      <c r="A427" s="47"/>
      <c r="B427" s="25" t="s">
        <v>9</v>
      </c>
      <c r="C427" s="50" t="s">
        <v>29</v>
      </c>
      <c r="D427" s="19">
        <f t="shared" si="300"/>
        <v>99.999999999999986</v>
      </c>
      <c r="E427" s="40">
        <f t="shared" si="301"/>
        <v>0</v>
      </c>
    </row>
    <row r="428" spans="1:5" ht="15" customHeight="1" x14ac:dyDescent="0.15">
      <c r="A428" s="47"/>
      <c r="B428" s="25" t="s">
        <v>10</v>
      </c>
      <c r="C428" s="50" t="s">
        <v>30</v>
      </c>
      <c r="D428" s="19">
        <f t="shared" si="300"/>
        <v>100</v>
      </c>
      <c r="E428" s="40">
        <f t="shared" si="301"/>
        <v>0</v>
      </c>
    </row>
    <row r="429" spans="1:5" ht="15" customHeight="1" x14ac:dyDescent="0.15">
      <c r="A429" s="47"/>
      <c r="B429" s="25"/>
      <c r="C429" s="50" t="s">
        <v>31</v>
      </c>
      <c r="D429" s="19">
        <f t="shared" si="300"/>
        <v>100</v>
      </c>
      <c r="E429" s="40">
        <f t="shared" si="301"/>
        <v>0</v>
      </c>
    </row>
    <row r="430" spans="1:5" ht="15" customHeight="1" x14ac:dyDescent="0.15">
      <c r="A430" s="47"/>
      <c r="B430" s="25"/>
      <c r="C430" s="50" t="s">
        <v>32</v>
      </c>
      <c r="D430" s="19">
        <f t="shared" ref="D430:D453" si="302">IF($C430="全体","",SUM(E36:I36))</f>
        <v>100</v>
      </c>
      <c r="E430" s="40">
        <f t="shared" ref="E430:E453" si="303">IF($C430="全体","",COUNTIF(E36:I36,$A$395))</f>
        <v>0</v>
      </c>
    </row>
    <row r="431" spans="1:5" ht="15" customHeight="1" x14ac:dyDescent="0.15">
      <c r="A431" s="47"/>
      <c r="B431" s="25"/>
      <c r="C431" s="50" t="s">
        <v>33</v>
      </c>
      <c r="D431" s="19">
        <f t="shared" si="302"/>
        <v>99.999999999999986</v>
      </c>
      <c r="E431" s="40">
        <f t="shared" si="303"/>
        <v>0</v>
      </c>
    </row>
    <row r="432" spans="1:5" ht="15" customHeight="1" x14ac:dyDescent="0.15">
      <c r="A432" s="47"/>
      <c r="B432" s="26"/>
      <c r="C432" s="51" t="s">
        <v>22</v>
      </c>
      <c r="D432" s="19">
        <f t="shared" si="302"/>
        <v>100</v>
      </c>
      <c r="E432" s="40">
        <f t="shared" si="303"/>
        <v>0</v>
      </c>
    </row>
    <row r="433" spans="1:5" ht="15" customHeight="1" x14ac:dyDescent="0.15">
      <c r="A433" s="47"/>
      <c r="B433" s="14" t="s">
        <v>2</v>
      </c>
      <c r="C433" s="36" t="s">
        <v>90</v>
      </c>
      <c r="D433" s="19" t="str">
        <f t="shared" si="302"/>
        <v/>
      </c>
      <c r="E433" s="40" t="str">
        <f t="shared" si="303"/>
        <v/>
      </c>
    </row>
    <row r="434" spans="1:5" ht="15" customHeight="1" x14ac:dyDescent="0.15">
      <c r="A434" s="47"/>
      <c r="B434" s="14" t="s">
        <v>3</v>
      </c>
      <c r="C434" s="41"/>
      <c r="D434" s="19">
        <f t="shared" si="302"/>
        <v>100</v>
      </c>
      <c r="E434" s="40">
        <f t="shared" si="303"/>
        <v>0</v>
      </c>
    </row>
    <row r="435" spans="1:5" ht="15" customHeight="1" x14ac:dyDescent="0.15">
      <c r="A435" s="47"/>
      <c r="B435" s="14" t="s">
        <v>4</v>
      </c>
      <c r="C435" s="50" t="s">
        <v>29</v>
      </c>
      <c r="D435" s="19">
        <f t="shared" si="302"/>
        <v>100</v>
      </c>
      <c r="E435" s="40">
        <f t="shared" si="303"/>
        <v>0</v>
      </c>
    </row>
    <row r="436" spans="1:5" ht="15" customHeight="1" x14ac:dyDescent="0.15">
      <c r="A436" s="47"/>
      <c r="B436" s="14"/>
      <c r="C436" s="50" t="s">
        <v>30</v>
      </c>
      <c r="D436" s="19">
        <f t="shared" si="302"/>
        <v>100.00000000000001</v>
      </c>
      <c r="E436" s="40">
        <f t="shared" si="303"/>
        <v>0</v>
      </c>
    </row>
    <row r="437" spans="1:5" ht="15" customHeight="1" x14ac:dyDescent="0.15">
      <c r="A437" s="47"/>
      <c r="B437" s="14"/>
      <c r="C437" s="50" t="s">
        <v>31</v>
      </c>
      <c r="D437" s="19">
        <f t="shared" si="302"/>
        <v>100</v>
      </c>
      <c r="E437" s="40">
        <f t="shared" si="303"/>
        <v>0</v>
      </c>
    </row>
    <row r="438" spans="1:5" ht="15" customHeight="1" x14ac:dyDescent="0.15">
      <c r="A438" s="47"/>
      <c r="B438" s="14"/>
      <c r="C438" s="50" t="s">
        <v>32</v>
      </c>
      <c r="D438" s="19">
        <f t="shared" si="302"/>
        <v>100.00000000000001</v>
      </c>
      <c r="E438" s="40">
        <f t="shared" si="303"/>
        <v>0</v>
      </c>
    </row>
    <row r="439" spans="1:5" ht="15" customHeight="1" x14ac:dyDescent="0.15">
      <c r="A439" s="47"/>
      <c r="B439" s="14"/>
      <c r="C439" s="50" t="s">
        <v>33</v>
      </c>
      <c r="D439" s="19">
        <f t="shared" si="302"/>
        <v>99.999999999999986</v>
      </c>
      <c r="E439" s="40">
        <f t="shared" si="303"/>
        <v>0</v>
      </c>
    </row>
    <row r="440" spans="1:5" ht="15" customHeight="1" x14ac:dyDescent="0.15">
      <c r="A440" s="47"/>
      <c r="B440" s="14"/>
      <c r="C440" s="51" t="s">
        <v>22</v>
      </c>
      <c r="D440" s="19">
        <f t="shared" si="302"/>
        <v>100</v>
      </c>
      <c r="E440" s="40">
        <f t="shared" si="303"/>
        <v>0</v>
      </c>
    </row>
    <row r="441" spans="1:5" ht="15" customHeight="1" x14ac:dyDescent="0.15">
      <c r="A441" s="47"/>
      <c r="B441" s="281" t="s">
        <v>5</v>
      </c>
      <c r="C441" s="36" t="s">
        <v>90</v>
      </c>
      <c r="D441" s="19" t="str">
        <f t="shared" si="302"/>
        <v/>
      </c>
      <c r="E441" s="40" t="str">
        <f t="shared" si="303"/>
        <v/>
      </c>
    </row>
    <row r="442" spans="1:5" ht="15" customHeight="1" x14ac:dyDescent="0.15">
      <c r="A442" s="47"/>
      <c r="B442" s="282"/>
      <c r="C442" s="41"/>
      <c r="D442" s="19">
        <f t="shared" si="302"/>
        <v>100</v>
      </c>
      <c r="E442" s="40">
        <f t="shared" si="303"/>
        <v>0</v>
      </c>
    </row>
    <row r="443" spans="1:5" ht="15" customHeight="1" x14ac:dyDescent="0.15">
      <c r="A443" s="47"/>
      <c r="B443" s="282"/>
      <c r="C443" s="50" t="s">
        <v>29</v>
      </c>
      <c r="D443" s="19">
        <f t="shared" si="302"/>
        <v>100.00000000000001</v>
      </c>
      <c r="E443" s="40">
        <f t="shared" si="303"/>
        <v>0</v>
      </c>
    </row>
    <row r="444" spans="1:5" ht="15" customHeight="1" x14ac:dyDescent="0.15">
      <c r="A444" s="47"/>
      <c r="B444" s="282"/>
      <c r="C444" s="50" t="s">
        <v>30</v>
      </c>
      <c r="D444" s="19">
        <f t="shared" si="302"/>
        <v>100</v>
      </c>
      <c r="E444" s="40">
        <f t="shared" si="303"/>
        <v>0</v>
      </c>
    </row>
    <row r="445" spans="1:5" ht="15" customHeight="1" x14ac:dyDescent="0.15">
      <c r="A445" s="47"/>
      <c r="B445" s="282"/>
      <c r="C445" s="50" t="s">
        <v>31</v>
      </c>
      <c r="D445" s="19">
        <f t="shared" si="302"/>
        <v>100</v>
      </c>
      <c r="E445" s="40">
        <f t="shared" si="303"/>
        <v>0</v>
      </c>
    </row>
    <row r="446" spans="1:5" ht="15" customHeight="1" x14ac:dyDescent="0.15">
      <c r="A446" s="47"/>
      <c r="B446" s="33"/>
      <c r="C446" s="50" t="s">
        <v>32</v>
      </c>
      <c r="D446" s="19">
        <f t="shared" si="302"/>
        <v>100</v>
      </c>
      <c r="E446" s="40">
        <f t="shared" si="303"/>
        <v>0</v>
      </c>
    </row>
    <row r="447" spans="1:5" ht="15" customHeight="1" x14ac:dyDescent="0.15">
      <c r="A447" s="47"/>
      <c r="B447" s="33"/>
      <c r="C447" s="50" t="s">
        <v>33</v>
      </c>
      <c r="D447" s="19">
        <f t="shared" si="302"/>
        <v>99.999999999999986</v>
      </c>
      <c r="E447" s="40">
        <f t="shared" si="303"/>
        <v>0</v>
      </c>
    </row>
    <row r="448" spans="1:5" ht="15" customHeight="1" x14ac:dyDescent="0.15">
      <c r="A448" s="49"/>
      <c r="B448" s="34"/>
      <c r="C448" s="51" t="s">
        <v>22</v>
      </c>
      <c r="D448" s="19">
        <f t="shared" si="302"/>
        <v>100</v>
      </c>
      <c r="E448" s="40">
        <f t="shared" si="303"/>
        <v>0</v>
      </c>
    </row>
    <row r="449" spans="1:5" ht="15" customHeight="1" x14ac:dyDescent="0.15">
      <c r="A449" s="35" t="s">
        <v>50</v>
      </c>
      <c r="B449" s="24" t="s">
        <v>7</v>
      </c>
      <c r="C449" s="36" t="s">
        <v>90</v>
      </c>
      <c r="D449" s="19" t="str">
        <f t="shared" si="302"/>
        <v/>
      </c>
      <c r="E449" s="40" t="str">
        <f t="shared" si="303"/>
        <v/>
      </c>
    </row>
    <row r="450" spans="1:5" ht="15" customHeight="1" x14ac:dyDescent="0.15">
      <c r="A450" s="47" t="s">
        <v>11</v>
      </c>
      <c r="B450" s="25" t="s">
        <v>8</v>
      </c>
      <c r="C450" s="41"/>
      <c r="D450" s="19">
        <f t="shared" si="302"/>
        <v>99.999999999999986</v>
      </c>
      <c r="E450" s="40">
        <f t="shared" si="303"/>
        <v>0</v>
      </c>
    </row>
    <row r="451" spans="1:5" ht="15" customHeight="1" x14ac:dyDescent="0.15">
      <c r="A451" s="47"/>
      <c r="B451" s="25" t="s">
        <v>9</v>
      </c>
      <c r="C451" s="50" t="s">
        <v>51</v>
      </c>
      <c r="D451" s="19">
        <f t="shared" si="302"/>
        <v>100</v>
      </c>
      <c r="E451" s="40">
        <f t="shared" si="303"/>
        <v>0</v>
      </c>
    </row>
    <row r="452" spans="1:5" ht="15" customHeight="1" x14ac:dyDescent="0.15">
      <c r="A452" s="47"/>
      <c r="B452" s="25" t="s">
        <v>10</v>
      </c>
      <c r="C452" s="50" t="s">
        <v>52</v>
      </c>
      <c r="D452" s="19">
        <f t="shared" si="302"/>
        <v>100</v>
      </c>
      <c r="E452" s="40">
        <f t="shared" si="303"/>
        <v>0</v>
      </c>
    </row>
    <row r="453" spans="1:5" ht="15" customHeight="1" x14ac:dyDescent="0.15">
      <c r="A453" s="47"/>
      <c r="B453" s="25"/>
      <c r="C453" s="50" t="s">
        <v>53</v>
      </c>
      <c r="D453" s="19">
        <f t="shared" si="302"/>
        <v>100</v>
      </c>
      <c r="E453" s="40">
        <f t="shared" si="303"/>
        <v>0</v>
      </c>
    </row>
    <row r="454" spans="1:5" ht="15" customHeight="1" x14ac:dyDescent="0.15">
      <c r="A454" s="47"/>
      <c r="B454" s="25"/>
      <c r="C454" s="50" t="s">
        <v>54</v>
      </c>
      <c r="D454" s="19">
        <f>IF($C454="全体","",SUM(E61:I61))</f>
        <v>99.999999999999986</v>
      </c>
      <c r="E454" s="40">
        <f>IF($C454="全体","",COUNTIF(E61:I61,$A$395))</f>
        <v>0</v>
      </c>
    </row>
    <row r="455" spans="1:5" ht="15" customHeight="1" x14ac:dyDescent="0.15">
      <c r="A455" s="47"/>
      <c r="B455" s="25"/>
      <c r="C455" s="50" t="s">
        <v>55</v>
      </c>
      <c r="D455" s="19">
        <f>IF($C455="全体","",SUM(E62:I62))</f>
        <v>100</v>
      </c>
      <c r="E455" s="40">
        <f>IF($C455="全体","",COUNTIF(E62:I62,$A$395))</f>
        <v>0</v>
      </c>
    </row>
    <row r="456" spans="1:5" ht="15" customHeight="1" x14ac:dyDescent="0.15">
      <c r="A456" s="47"/>
      <c r="B456" s="25"/>
      <c r="C456" s="50" t="s">
        <v>56</v>
      </c>
      <c r="D456" s="19">
        <f>IF($C456="全体","",SUM(E63:I63))</f>
        <v>100</v>
      </c>
      <c r="E456" s="40">
        <f>IF($C456="全体","",COUNTIF(E63:I63,$A$395))</f>
        <v>0</v>
      </c>
    </row>
    <row r="457" spans="1:5" ht="15" customHeight="1" x14ac:dyDescent="0.15">
      <c r="A457" s="47"/>
      <c r="B457" s="25"/>
      <c r="C457" s="50" t="s">
        <v>57</v>
      </c>
      <c r="D457" s="19">
        <f>IF($C457="全体","",SUM(E64:I64))</f>
        <v>100</v>
      </c>
      <c r="E457" s="40">
        <f>IF($C457="全体","",COUNTIF(E64:I64,$A$395))</f>
        <v>0</v>
      </c>
    </row>
    <row r="458" spans="1:5" ht="15" customHeight="1" x14ac:dyDescent="0.15">
      <c r="A458" s="47"/>
      <c r="B458" s="25"/>
      <c r="C458" s="50" t="s">
        <v>58</v>
      </c>
      <c r="D458" s="19">
        <f t="shared" ref="D458:D465" si="304">IF($C458="全体","",SUM(E66:I66))</f>
        <v>100.00000000000001</v>
      </c>
      <c r="E458" s="40">
        <f t="shared" ref="E458:E465" si="305">IF($C458="全体","",COUNTIF(E66:I66,$A$395))</f>
        <v>0</v>
      </c>
    </row>
    <row r="459" spans="1:5" ht="15" customHeight="1" x14ac:dyDescent="0.15">
      <c r="A459" s="47"/>
      <c r="B459" s="25"/>
      <c r="C459" s="50" t="s">
        <v>59</v>
      </c>
      <c r="D459" s="19">
        <f t="shared" si="304"/>
        <v>100</v>
      </c>
      <c r="E459" s="40">
        <f t="shared" si="305"/>
        <v>0</v>
      </c>
    </row>
    <row r="460" spans="1:5" ht="15" customHeight="1" x14ac:dyDescent="0.15">
      <c r="A460" s="47"/>
      <c r="B460" s="26"/>
      <c r="C460" s="51" t="s">
        <v>22</v>
      </c>
      <c r="D460" s="19">
        <f t="shared" si="304"/>
        <v>99.999999999999972</v>
      </c>
      <c r="E460" s="40">
        <f t="shared" si="305"/>
        <v>0</v>
      </c>
    </row>
    <row r="461" spans="1:5" ht="15" customHeight="1" x14ac:dyDescent="0.15">
      <c r="A461" s="47"/>
      <c r="B461" s="14" t="s">
        <v>2</v>
      </c>
      <c r="C461" s="36" t="s">
        <v>90</v>
      </c>
      <c r="D461" s="19" t="str">
        <f t="shared" si="304"/>
        <v/>
      </c>
      <c r="E461" s="40" t="str">
        <f t="shared" si="305"/>
        <v/>
      </c>
    </row>
    <row r="462" spans="1:5" ht="15" customHeight="1" x14ac:dyDescent="0.15">
      <c r="A462" s="47"/>
      <c r="B462" s="14" t="s">
        <v>3</v>
      </c>
      <c r="C462" s="41"/>
      <c r="D462" s="19">
        <f t="shared" si="304"/>
        <v>100</v>
      </c>
      <c r="E462" s="40">
        <f t="shared" si="305"/>
        <v>0</v>
      </c>
    </row>
    <row r="463" spans="1:5" ht="15" customHeight="1" x14ac:dyDescent="0.15">
      <c r="A463" s="47"/>
      <c r="B463" s="14" t="s">
        <v>4</v>
      </c>
      <c r="C463" s="50" t="s">
        <v>51</v>
      </c>
      <c r="D463" s="19">
        <f t="shared" si="304"/>
        <v>100</v>
      </c>
      <c r="E463" s="40">
        <f t="shared" si="305"/>
        <v>0</v>
      </c>
    </row>
    <row r="464" spans="1:5" ht="15" customHeight="1" x14ac:dyDescent="0.15">
      <c r="A464" s="47"/>
      <c r="B464" s="14"/>
      <c r="C464" s="50" t="s">
        <v>52</v>
      </c>
      <c r="D464" s="19">
        <f t="shared" si="304"/>
        <v>99.999999999999986</v>
      </c>
      <c r="E464" s="40">
        <f t="shared" si="305"/>
        <v>0</v>
      </c>
    </row>
    <row r="465" spans="1:5" ht="15" customHeight="1" x14ac:dyDescent="0.15">
      <c r="A465" s="47"/>
      <c r="B465" s="14"/>
      <c r="C465" s="50" t="s">
        <v>53</v>
      </c>
      <c r="D465" s="19">
        <f t="shared" si="304"/>
        <v>100</v>
      </c>
      <c r="E465" s="40">
        <f t="shared" si="305"/>
        <v>0</v>
      </c>
    </row>
    <row r="466" spans="1:5" ht="15" customHeight="1" x14ac:dyDescent="0.15">
      <c r="A466" s="47"/>
      <c r="B466" s="14"/>
      <c r="C466" s="50" t="s">
        <v>54</v>
      </c>
      <c r="D466" s="19">
        <f>IF($C466="全体","",SUM(E75:I75))</f>
        <v>99.999999999999986</v>
      </c>
      <c r="E466" s="40">
        <f>IF($C466="全体","",COUNTIF(E75:I75,$A$395))</f>
        <v>0</v>
      </c>
    </row>
    <row r="467" spans="1:5" ht="15" customHeight="1" x14ac:dyDescent="0.15">
      <c r="A467" s="47"/>
      <c r="B467" s="14"/>
      <c r="C467" s="50" t="s">
        <v>55</v>
      </c>
      <c r="D467" s="19">
        <f>IF($C467="全体","",SUM(E76:I76))</f>
        <v>100</v>
      </c>
      <c r="E467" s="40">
        <f>IF($C467="全体","",COUNTIF(E76:I76,$A$395))</f>
        <v>0</v>
      </c>
    </row>
    <row r="468" spans="1:5" ht="15" customHeight="1" x14ac:dyDescent="0.15">
      <c r="A468" s="47"/>
      <c r="B468" s="14"/>
      <c r="C468" s="50" t="s">
        <v>56</v>
      </c>
      <c r="D468" s="19">
        <f>IF($C468="全体","",SUM(E77:I77))</f>
        <v>100</v>
      </c>
      <c r="E468" s="40">
        <f>IF($C468="全体","",COUNTIF(E77:I77,$A$395))</f>
        <v>0</v>
      </c>
    </row>
    <row r="469" spans="1:5" ht="15" customHeight="1" x14ac:dyDescent="0.15">
      <c r="A469" s="47"/>
      <c r="B469" s="14"/>
      <c r="C469" s="50" t="s">
        <v>57</v>
      </c>
      <c r="D469" s="19">
        <f>IF($C469="全体","",SUM(E78:I78))</f>
        <v>99.999999999999986</v>
      </c>
      <c r="E469" s="40">
        <f>IF($C469="全体","",COUNTIF(E78:I78,$A$395))</f>
        <v>0</v>
      </c>
    </row>
    <row r="470" spans="1:5" ht="15" customHeight="1" x14ac:dyDescent="0.15">
      <c r="A470" s="47"/>
      <c r="B470" s="14"/>
      <c r="C470" s="50" t="s">
        <v>58</v>
      </c>
      <c r="D470" s="19">
        <f t="shared" ref="D470:D477" si="306">IF($C470="全体","",SUM(E80:I80))</f>
        <v>100.00000000000001</v>
      </c>
      <c r="E470" s="40">
        <f t="shared" ref="E470:E477" si="307">IF($C470="全体","",COUNTIF(E80:I80,$A$395))</f>
        <v>0</v>
      </c>
    </row>
    <row r="471" spans="1:5" ht="15" customHeight="1" x14ac:dyDescent="0.15">
      <c r="A471" s="47"/>
      <c r="B471" s="14"/>
      <c r="C471" s="50" t="s">
        <v>59</v>
      </c>
      <c r="D471" s="19">
        <f t="shared" si="306"/>
        <v>100</v>
      </c>
      <c r="E471" s="40">
        <f t="shared" si="307"/>
        <v>0</v>
      </c>
    </row>
    <row r="472" spans="1:5" ht="15" customHeight="1" x14ac:dyDescent="0.15">
      <c r="A472" s="47"/>
      <c r="B472" s="14"/>
      <c r="C472" s="51" t="s">
        <v>22</v>
      </c>
      <c r="D472" s="19">
        <f t="shared" si="306"/>
        <v>100</v>
      </c>
      <c r="E472" s="40">
        <f t="shared" si="307"/>
        <v>0</v>
      </c>
    </row>
    <row r="473" spans="1:5" ht="15" customHeight="1" x14ac:dyDescent="0.15">
      <c r="A473" s="47"/>
      <c r="B473" s="281" t="s">
        <v>5</v>
      </c>
      <c r="C473" s="36" t="s">
        <v>90</v>
      </c>
      <c r="D473" s="19" t="str">
        <f t="shared" si="306"/>
        <v/>
      </c>
      <c r="E473" s="40" t="str">
        <f t="shared" si="307"/>
        <v/>
      </c>
    </row>
    <row r="474" spans="1:5" ht="15" customHeight="1" x14ac:dyDescent="0.15">
      <c r="A474" s="47"/>
      <c r="B474" s="282"/>
      <c r="C474" s="41"/>
      <c r="D474" s="19">
        <f t="shared" si="306"/>
        <v>100</v>
      </c>
      <c r="E474" s="40">
        <f t="shared" si="307"/>
        <v>0</v>
      </c>
    </row>
    <row r="475" spans="1:5" ht="15" customHeight="1" x14ac:dyDescent="0.15">
      <c r="A475" s="47"/>
      <c r="B475" s="282"/>
      <c r="C475" s="50" t="s">
        <v>51</v>
      </c>
      <c r="D475" s="19">
        <f t="shared" si="306"/>
        <v>100</v>
      </c>
      <c r="E475" s="40">
        <f t="shared" si="307"/>
        <v>0</v>
      </c>
    </row>
    <row r="476" spans="1:5" ht="15" customHeight="1" x14ac:dyDescent="0.15">
      <c r="A476" s="47"/>
      <c r="B476" s="282"/>
      <c r="C476" s="50" t="s">
        <v>52</v>
      </c>
      <c r="D476" s="19">
        <f t="shared" si="306"/>
        <v>100</v>
      </c>
      <c r="E476" s="40">
        <f t="shared" si="307"/>
        <v>0</v>
      </c>
    </row>
    <row r="477" spans="1:5" ht="15" customHeight="1" x14ac:dyDescent="0.15">
      <c r="A477" s="47"/>
      <c r="B477" s="282"/>
      <c r="C477" s="50" t="s">
        <v>53</v>
      </c>
      <c r="D477" s="19">
        <f t="shared" si="306"/>
        <v>100.00000000000001</v>
      </c>
      <c r="E477" s="40">
        <f t="shared" si="307"/>
        <v>0</v>
      </c>
    </row>
    <row r="478" spans="1:5" ht="15" customHeight="1" x14ac:dyDescent="0.15">
      <c r="A478" s="47"/>
      <c r="B478" s="33"/>
      <c r="C478" s="50" t="s">
        <v>54</v>
      </c>
      <c r="D478" s="19">
        <f>IF($C478="全体","",SUM(E89:I89))</f>
        <v>99.999999999999986</v>
      </c>
      <c r="E478" s="40">
        <f>IF($C478="全体","",COUNTIF(E89:I89,$A$395))</f>
        <v>0</v>
      </c>
    </row>
    <row r="479" spans="1:5" ht="15" customHeight="1" x14ac:dyDescent="0.15">
      <c r="A479" s="47"/>
      <c r="B479" s="33"/>
      <c r="C479" s="50" t="s">
        <v>55</v>
      </c>
      <c r="D479" s="19">
        <f>IF($C479="全体","",SUM(E90:I90))</f>
        <v>99.999999999999986</v>
      </c>
      <c r="E479" s="40">
        <f>IF($C479="全体","",COUNTIF(E90:I90,$A$395))</f>
        <v>0</v>
      </c>
    </row>
    <row r="480" spans="1:5" ht="15" customHeight="1" x14ac:dyDescent="0.15">
      <c r="A480" s="47"/>
      <c r="B480" s="33"/>
      <c r="C480" s="50" t="s">
        <v>56</v>
      </c>
      <c r="D480" s="19">
        <f>IF($C480="全体","",SUM(E91:I91))</f>
        <v>100</v>
      </c>
      <c r="E480" s="40">
        <f>IF($C480="全体","",COUNTIF(E91:I91,$A$395))</f>
        <v>0</v>
      </c>
    </row>
    <row r="481" spans="1:5" ht="15" customHeight="1" x14ac:dyDescent="0.15">
      <c r="A481" s="47"/>
      <c r="B481" s="33"/>
      <c r="C481" s="50" t="s">
        <v>57</v>
      </c>
      <c r="D481" s="19">
        <f>IF($C481="全体","",SUM(E92:I92))</f>
        <v>100</v>
      </c>
      <c r="E481" s="40">
        <f>IF($C481="全体","",COUNTIF(E92:I92,$A$395))</f>
        <v>0</v>
      </c>
    </row>
    <row r="482" spans="1:5" ht="15" customHeight="1" x14ac:dyDescent="0.15">
      <c r="A482" s="47"/>
      <c r="B482" s="33"/>
      <c r="C482" s="50" t="s">
        <v>58</v>
      </c>
      <c r="D482" s="19">
        <f t="shared" ref="D482:D520" si="308">IF($C482="全体","",SUM(E94:I94))</f>
        <v>100</v>
      </c>
      <c r="E482" s="40">
        <f t="shared" ref="E482:E520" si="309">IF($C482="全体","",COUNTIF(E94:I94,$A$395))</f>
        <v>0</v>
      </c>
    </row>
    <row r="483" spans="1:5" ht="15" customHeight="1" x14ac:dyDescent="0.15">
      <c r="A483" s="47"/>
      <c r="B483" s="33"/>
      <c r="C483" s="50" t="s">
        <v>59</v>
      </c>
      <c r="D483" s="19">
        <f t="shared" si="308"/>
        <v>100.00000000000001</v>
      </c>
      <c r="E483" s="40">
        <f t="shared" si="309"/>
        <v>0</v>
      </c>
    </row>
    <row r="484" spans="1:5" ht="15" customHeight="1" x14ac:dyDescent="0.15">
      <c r="A484" s="49"/>
      <c r="B484" s="34"/>
      <c r="C484" s="51" t="s">
        <v>22</v>
      </c>
      <c r="D484" s="19">
        <f t="shared" si="308"/>
        <v>100</v>
      </c>
      <c r="E484" s="40">
        <f t="shared" si="309"/>
        <v>0</v>
      </c>
    </row>
    <row r="485" spans="1:5" ht="15" customHeight="1" x14ac:dyDescent="0.15">
      <c r="A485" s="35" t="s">
        <v>60</v>
      </c>
      <c r="B485" s="24" t="s">
        <v>7</v>
      </c>
      <c r="C485" s="36" t="s">
        <v>90</v>
      </c>
      <c r="D485" s="19" t="str">
        <f t="shared" si="308"/>
        <v/>
      </c>
      <c r="E485" s="40" t="str">
        <f t="shared" si="309"/>
        <v/>
      </c>
    </row>
    <row r="486" spans="1:5" ht="15" customHeight="1" x14ac:dyDescent="0.15">
      <c r="A486" s="47" t="s">
        <v>172</v>
      </c>
      <c r="B486" s="25" t="s">
        <v>8</v>
      </c>
      <c r="C486" s="41"/>
      <c r="D486" s="19">
        <f t="shared" si="308"/>
        <v>99.999999999999986</v>
      </c>
      <c r="E486" s="40">
        <f t="shared" si="309"/>
        <v>0</v>
      </c>
    </row>
    <row r="487" spans="1:5" ht="15" customHeight="1" x14ac:dyDescent="0.15">
      <c r="A487" s="47"/>
      <c r="B487" s="25" t="s">
        <v>9</v>
      </c>
      <c r="C487" s="50" t="s">
        <v>61</v>
      </c>
      <c r="D487" s="19">
        <f t="shared" si="308"/>
        <v>100</v>
      </c>
      <c r="E487" s="40">
        <f t="shared" si="309"/>
        <v>0</v>
      </c>
    </row>
    <row r="488" spans="1:5" ht="15" customHeight="1" x14ac:dyDescent="0.15">
      <c r="A488" s="47"/>
      <c r="B488" s="25" t="s">
        <v>10</v>
      </c>
      <c r="C488" s="50" t="s">
        <v>62</v>
      </c>
      <c r="D488" s="19">
        <f t="shared" si="308"/>
        <v>100</v>
      </c>
      <c r="E488" s="40">
        <f t="shared" si="309"/>
        <v>0</v>
      </c>
    </row>
    <row r="489" spans="1:5" ht="15" customHeight="1" x14ac:dyDescent="0.15">
      <c r="A489" s="47"/>
      <c r="B489" s="25"/>
      <c r="C489" s="50" t="s">
        <v>63</v>
      </c>
      <c r="D489" s="19">
        <f t="shared" si="308"/>
        <v>100</v>
      </c>
      <c r="E489" s="40">
        <f t="shared" si="309"/>
        <v>0</v>
      </c>
    </row>
    <row r="490" spans="1:5" ht="15" customHeight="1" x14ac:dyDescent="0.15">
      <c r="A490" s="47"/>
      <c r="B490" s="25"/>
      <c r="C490" s="50" t="s">
        <v>64</v>
      </c>
      <c r="D490" s="19">
        <f t="shared" si="308"/>
        <v>100</v>
      </c>
      <c r="E490" s="40">
        <f t="shared" si="309"/>
        <v>0</v>
      </c>
    </row>
    <row r="491" spans="1:5" ht="15" customHeight="1" x14ac:dyDescent="0.15">
      <c r="A491" s="47"/>
      <c r="B491" s="25"/>
      <c r="C491" s="50" t="s">
        <v>65</v>
      </c>
      <c r="D491" s="19">
        <f t="shared" si="308"/>
        <v>100.00000000000001</v>
      </c>
      <c r="E491" s="40">
        <f t="shared" si="309"/>
        <v>0</v>
      </c>
    </row>
    <row r="492" spans="1:5" ht="15" customHeight="1" x14ac:dyDescent="0.15">
      <c r="A492" s="47"/>
      <c r="B492" s="25"/>
      <c r="C492" s="50" t="s">
        <v>66</v>
      </c>
      <c r="D492" s="19">
        <f t="shared" si="308"/>
        <v>100</v>
      </c>
      <c r="E492" s="40">
        <f t="shared" si="309"/>
        <v>0</v>
      </c>
    </row>
    <row r="493" spans="1:5" ht="15" customHeight="1" x14ac:dyDescent="0.15">
      <c r="A493" s="47"/>
      <c r="B493" s="25"/>
      <c r="C493" s="50" t="s">
        <v>67</v>
      </c>
      <c r="D493" s="19">
        <f t="shared" si="308"/>
        <v>100</v>
      </c>
      <c r="E493" s="40">
        <f t="shared" si="309"/>
        <v>0</v>
      </c>
    </row>
    <row r="494" spans="1:5" ht="15" customHeight="1" x14ac:dyDescent="0.15">
      <c r="A494" s="47"/>
      <c r="B494" s="25"/>
      <c r="C494" s="50" t="s">
        <v>68</v>
      </c>
      <c r="D494" s="19">
        <f t="shared" si="308"/>
        <v>99.999999999999986</v>
      </c>
      <c r="E494" s="40">
        <f t="shared" si="309"/>
        <v>0</v>
      </c>
    </row>
    <row r="495" spans="1:5" ht="15" customHeight="1" x14ac:dyDescent="0.15">
      <c r="A495" s="47"/>
      <c r="B495" s="25"/>
      <c r="C495" s="50" t="s">
        <v>69</v>
      </c>
      <c r="D495" s="19">
        <f t="shared" si="308"/>
        <v>100.00000000000001</v>
      </c>
      <c r="E495" s="40">
        <f t="shared" si="309"/>
        <v>0</v>
      </c>
    </row>
    <row r="496" spans="1:5" ht="15" customHeight="1" x14ac:dyDescent="0.15">
      <c r="A496" s="47"/>
      <c r="B496" s="26"/>
      <c r="C496" s="51" t="s">
        <v>42</v>
      </c>
      <c r="D496" s="19">
        <f t="shared" si="308"/>
        <v>100</v>
      </c>
      <c r="E496" s="40">
        <f t="shared" si="309"/>
        <v>0</v>
      </c>
    </row>
    <row r="497" spans="1:5" ht="15" customHeight="1" x14ac:dyDescent="0.15">
      <c r="A497" s="47"/>
      <c r="B497" s="14" t="s">
        <v>2</v>
      </c>
      <c r="C497" s="36" t="s">
        <v>90</v>
      </c>
      <c r="D497" s="19" t="str">
        <f t="shared" si="308"/>
        <v/>
      </c>
      <c r="E497" s="40" t="str">
        <f t="shared" si="309"/>
        <v/>
      </c>
    </row>
    <row r="498" spans="1:5" ht="15" customHeight="1" x14ac:dyDescent="0.15">
      <c r="A498" s="47"/>
      <c r="B498" s="14" t="s">
        <v>3</v>
      </c>
      <c r="C498" s="41"/>
      <c r="D498" s="19">
        <f t="shared" si="308"/>
        <v>100</v>
      </c>
      <c r="E498" s="40">
        <f t="shared" si="309"/>
        <v>0</v>
      </c>
    </row>
    <row r="499" spans="1:5" ht="15" customHeight="1" x14ac:dyDescent="0.15">
      <c r="A499" s="47"/>
      <c r="B499" s="14" t="s">
        <v>4</v>
      </c>
      <c r="C499" s="50" t="s">
        <v>61</v>
      </c>
      <c r="D499" s="19">
        <f t="shared" si="308"/>
        <v>99.999999999999986</v>
      </c>
      <c r="E499" s="40">
        <f t="shared" si="309"/>
        <v>0</v>
      </c>
    </row>
    <row r="500" spans="1:5" ht="15" customHeight="1" x14ac:dyDescent="0.15">
      <c r="A500" s="47"/>
      <c r="B500" s="14"/>
      <c r="C500" s="50" t="s">
        <v>62</v>
      </c>
      <c r="D500" s="19">
        <f t="shared" si="308"/>
        <v>100</v>
      </c>
      <c r="E500" s="40">
        <f t="shared" si="309"/>
        <v>0</v>
      </c>
    </row>
    <row r="501" spans="1:5" ht="15" customHeight="1" x14ac:dyDescent="0.15">
      <c r="A501" s="47"/>
      <c r="B501" s="14"/>
      <c r="C501" s="50" t="s">
        <v>63</v>
      </c>
      <c r="D501" s="19">
        <f t="shared" si="308"/>
        <v>100</v>
      </c>
      <c r="E501" s="40">
        <f t="shared" si="309"/>
        <v>0</v>
      </c>
    </row>
    <row r="502" spans="1:5" ht="15" customHeight="1" x14ac:dyDescent="0.15">
      <c r="A502" s="47"/>
      <c r="B502" s="14"/>
      <c r="C502" s="50" t="s">
        <v>64</v>
      </c>
      <c r="D502" s="19">
        <f t="shared" si="308"/>
        <v>100</v>
      </c>
      <c r="E502" s="40">
        <f t="shared" si="309"/>
        <v>0</v>
      </c>
    </row>
    <row r="503" spans="1:5" ht="15" customHeight="1" x14ac:dyDescent="0.15">
      <c r="A503" s="47"/>
      <c r="B503" s="14"/>
      <c r="C503" s="50" t="s">
        <v>65</v>
      </c>
      <c r="D503" s="19">
        <f t="shared" si="308"/>
        <v>100</v>
      </c>
      <c r="E503" s="40">
        <f t="shared" si="309"/>
        <v>0</v>
      </c>
    </row>
    <row r="504" spans="1:5" ht="15" customHeight="1" x14ac:dyDescent="0.15">
      <c r="A504" s="47"/>
      <c r="B504" s="14"/>
      <c r="C504" s="50" t="s">
        <v>66</v>
      </c>
      <c r="D504" s="19">
        <f t="shared" si="308"/>
        <v>99.999999999999986</v>
      </c>
      <c r="E504" s="40">
        <f t="shared" si="309"/>
        <v>0</v>
      </c>
    </row>
    <row r="505" spans="1:5" ht="15" customHeight="1" x14ac:dyDescent="0.15">
      <c r="A505" s="47"/>
      <c r="B505" s="14"/>
      <c r="C505" s="50" t="s">
        <v>67</v>
      </c>
      <c r="D505" s="19">
        <f t="shared" si="308"/>
        <v>100</v>
      </c>
      <c r="E505" s="40">
        <f t="shared" si="309"/>
        <v>0</v>
      </c>
    </row>
    <row r="506" spans="1:5" ht="15" customHeight="1" x14ac:dyDescent="0.15">
      <c r="A506" s="47"/>
      <c r="B506" s="14"/>
      <c r="C506" s="50" t="s">
        <v>68</v>
      </c>
      <c r="D506" s="19">
        <f t="shared" si="308"/>
        <v>100</v>
      </c>
      <c r="E506" s="40">
        <f t="shared" si="309"/>
        <v>0</v>
      </c>
    </row>
    <row r="507" spans="1:5" ht="15" customHeight="1" x14ac:dyDescent="0.15">
      <c r="A507" s="47"/>
      <c r="B507" s="14"/>
      <c r="C507" s="50" t="s">
        <v>69</v>
      </c>
      <c r="D507" s="19">
        <f t="shared" si="308"/>
        <v>100</v>
      </c>
      <c r="E507" s="40">
        <f t="shared" si="309"/>
        <v>0</v>
      </c>
    </row>
    <row r="508" spans="1:5" ht="15" customHeight="1" x14ac:dyDescent="0.15">
      <c r="A508" s="47"/>
      <c r="B508" s="14"/>
      <c r="C508" s="51" t="s">
        <v>42</v>
      </c>
      <c r="D508" s="19">
        <f t="shared" si="308"/>
        <v>100</v>
      </c>
      <c r="E508" s="40">
        <f t="shared" si="309"/>
        <v>0</v>
      </c>
    </row>
    <row r="509" spans="1:5" ht="15" customHeight="1" x14ac:dyDescent="0.15">
      <c r="A509" s="47"/>
      <c r="B509" s="281" t="s">
        <v>5</v>
      </c>
      <c r="C509" s="36" t="s">
        <v>90</v>
      </c>
      <c r="D509" s="19" t="str">
        <f t="shared" si="308"/>
        <v/>
      </c>
      <c r="E509" s="40" t="str">
        <f t="shared" si="309"/>
        <v/>
      </c>
    </row>
    <row r="510" spans="1:5" ht="15" customHeight="1" x14ac:dyDescent="0.15">
      <c r="A510" s="47"/>
      <c r="B510" s="282"/>
      <c r="C510" s="41"/>
      <c r="D510" s="19">
        <f t="shared" si="308"/>
        <v>100</v>
      </c>
      <c r="E510" s="40">
        <f t="shared" si="309"/>
        <v>0</v>
      </c>
    </row>
    <row r="511" spans="1:5" ht="15" customHeight="1" x14ac:dyDescent="0.15">
      <c r="A511" s="47"/>
      <c r="B511" s="282"/>
      <c r="C511" s="50" t="s">
        <v>61</v>
      </c>
      <c r="D511" s="19">
        <f t="shared" si="308"/>
        <v>100</v>
      </c>
      <c r="E511" s="40">
        <f t="shared" si="309"/>
        <v>0</v>
      </c>
    </row>
    <row r="512" spans="1:5" ht="15" customHeight="1" x14ac:dyDescent="0.15">
      <c r="A512" s="47"/>
      <c r="B512" s="282"/>
      <c r="C512" s="50" t="s">
        <v>62</v>
      </c>
      <c r="D512" s="19">
        <f t="shared" si="308"/>
        <v>100</v>
      </c>
      <c r="E512" s="40">
        <f t="shared" si="309"/>
        <v>0</v>
      </c>
    </row>
    <row r="513" spans="1:5" ht="15" customHeight="1" x14ac:dyDescent="0.15">
      <c r="A513" s="47"/>
      <c r="B513" s="282"/>
      <c r="C513" s="50" t="s">
        <v>63</v>
      </c>
      <c r="D513" s="19">
        <f t="shared" si="308"/>
        <v>100</v>
      </c>
      <c r="E513" s="40">
        <f t="shared" si="309"/>
        <v>0</v>
      </c>
    </row>
    <row r="514" spans="1:5" ht="15" customHeight="1" x14ac:dyDescent="0.15">
      <c r="A514" s="47"/>
      <c r="B514" s="33"/>
      <c r="C514" s="50" t="s">
        <v>64</v>
      </c>
      <c r="D514" s="19">
        <f t="shared" si="308"/>
        <v>100.00000000000001</v>
      </c>
      <c r="E514" s="40">
        <f t="shared" si="309"/>
        <v>0</v>
      </c>
    </row>
    <row r="515" spans="1:5" ht="15" customHeight="1" x14ac:dyDescent="0.15">
      <c r="A515" s="47"/>
      <c r="B515" s="33"/>
      <c r="C515" s="50" t="s">
        <v>65</v>
      </c>
      <c r="D515" s="19">
        <f t="shared" si="308"/>
        <v>99.999999999999986</v>
      </c>
      <c r="E515" s="40">
        <f t="shared" si="309"/>
        <v>0</v>
      </c>
    </row>
    <row r="516" spans="1:5" ht="15" customHeight="1" x14ac:dyDescent="0.15">
      <c r="A516" s="47"/>
      <c r="B516" s="33"/>
      <c r="C516" s="50" t="s">
        <v>66</v>
      </c>
      <c r="D516" s="19">
        <f t="shared" si="308"/>
        <v>99.999999999999986</v>
      </c>
      <c r="E516" s="40">
        <f t="shared" si="309"/>
        <v>0</v>
      </c>
    </row>
    <row r="517" spans="1:5" ht="15" customHeight="1" x14ac:dyDescent="0.15">
      <c r="A517" s="47"/>
      <c r="B517" s="33"/>
      <c r="C517" s="50" t="s">
        <v>67</v>
      </c>
      <c r="D517" s="19">
        <f t="shared" si="308"/>
        <v>100</v>
      </c>
      <c r="E517" s="40">
        <f t="shared" si="309"/>
        <v>0</v>
      </c>
    </row>
    <row r="518" spans="1:5" ht="15" customHeight="1" x14ac:dyDescent="0.15">
      <c r="A518" s="47"/>
      <c r="B518" s="33"/>
      <c r="C518" s="50" t="s">
        <v>68</v>
      </c>
      <c r="D518" s="19">
        <f t="shared" si="308"/>
        <v>100</v>
      </c>
      <c r="E518" s="40">
        <f t="shared" si="309"/>
        <v>0</v>
      </c>
    </row>
    <row r="519" spans="1:5" ht="15" customHeight="1" x14ac:dyDescent="0.15">
      <c r="A519" s="47"/>
      <c r="B519" s="33"/>
      <c r="C519" s="50" t="s">
        <v>69</v>
      </c>
      <c r="D519" s="19">
        <f t="shared" si="308"/>
        <v>100</v>
      </c>
      <c r="E519" s="40">
        <f t="shared" si="309"/>
        <v>0</v>
      </c>
    </row>
    <row r="520" spans="1:5" ht="15" customHeight="1" x14ac:dyDescent="0.15">
      <c r="A520" s="49"/>
      <c r="B520" s="34"/>
      <c r="C520" s="51" t="s">
        <v>42</v>
      </c>
      <c r="D520" s="19">
        <f t="shared" si="308"/>
        <v>100</v>
      </c>
      <c r="E520" s="40">
        <f t="shared" si="309"/>
        <v>0</v>
      </c>
    </row>
  </sheetData>
  <mergeCells count="12">
    <mergeCell ref="B509:B513"/>
    <mergeCell ref="B22:B26"/>
    <mergeCell ref="B47:B51"/>
    <mergeCell ref="B121:B125"/>
    <mergeCell ref="B154:B158"/>
    <mergeCell ref="B179:B183"/>
    <mergeCell ref="B253:B257"/>
    <mergeCell ref="B416:B420"/>
    <mergeCell ref="B441:B445"/>
    <mergeCell ref="B473:B477"/>
    <mergeCell ref="B215:B221"/>
    <mergeCell ref="B83:B89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rowBreaks count="3" manualBreakCount="3">
    <brk id="30" max="16383" man="1"/>
    <brk id="5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6"/>
  <sheetViews>
    <sheetView showGridLines="0" view="pageBreakPreview" zoomScaleNormal="100" zoomScaleSheetLayoutView="100" workbookViewId="0"/>
  </sheetViews>
  <sheetFormatPr defaultColWidth="8" defaultRowHeight="15" customHeight="1" x14ac:dyDescent="0.15"/>
  <cols>
    <col min="1" max="1" width="20.85546875" style="1" customWidth="1"/>
    <col min="2" max="2" width="4.28515625" style="1" customWidth="1"/>
    <col min="3" max="3" width="53.28515625" style="21" customWidth="1"/>
    <col min="4" max="9" width="9.7109375" style="1" customWidth="1"/>
    <col min="10" max="16384" width="8" style="1"/>
  </cols>
  <sheetData>
    <row r="1" spans="1:9" ht="15" customHeight="1" x14ac:dyDescent="0.15">
      <c r="D1" s="2" t="s">
        <v>110</v>
      </c>
    </row>
    <row r="3" spans="1:9" s="7" customFormat="1" ht="45" x14ac:dyDescent="0.15">
      <c r="A3" s="3"/>
      <c r="B3" s="4"/>
      <c r="C3" s="22"/>
      <c r="D3" s="5" t="s">
        <v>0</v>
      </c>
      <c r="E3" s="30" t="s">
        <v>146</v>
      </c>
      <c r="F3" s="30" t="s">
        <v>106</v>
      </c>
      <c r="G3" s="30" t="s">
        <v>107</v>
      </c>
      <c r="H3" s="30" t="s">
        <v>108</v>
      </c>
      <c r="I3" s="5" t="s">
        <v>22</v>
      </c>
    </row>
    <row r="4" spans="1:9" ht="15" customHeight="1" x14ac:dyDescent="0.15">
      <c r="A4" s="35" t="s">
        <v>92</v>
      </c>
      <c r="B4" s="24" t="s">
        <v>7</v>
      </c>
      <c r="C4" s="36" t="s">
        <v>90</v>
      </c>
      <c r="D4" s="8">
        <f t="shared" ref="D4:E4" si="0">D57</f>
        <v>1238</v>
      </c>
      <c r="E4" s="8">
        <f t="shared" si="0"/>
        <v>928</v>
      </c>
      <c r="F4" s="8">
        <f t="shared" ref="F4:I4" si="1">F57</f>
        <v>154</v>
      </c>
      <c r="G4" s="8">
        <f t="shared" si="1"/>
        <v>52</v>
      </c>
      <c r="H4" s="8">
        <f t="shared" si="1"/>
        <v>50</v>
      </c>
      <c r="I4" s="8">
        <f t="shared" si="1"/>
        <v>54</v>
      </c>
    </row>
    <row r="5" spans="1:9" ht="15" customHeight="1" x14ac:dyDescent="0.15">
      <c r="A5" s="47" t="s">
        <v>15</v>
      </c>
      <c r="B5" s="25" t="s">
        <v>8</v>
      </c>
      <c r="C5" s="41"/>
      <c r="D5" s="39">
        <f>IF(SUM(E5:I5)&gt;100,"－",SUM(E5:I5))</f>
        <v>99.999999999999986</v>
      </c>
      <c r="E5" s="38">
        <f>E57/$D4*100</f>
        <v>74.959612277867521</v>
      </c>
      <c r="F5" s="38">
        <f t="shared" ref="F5:I5" si="2">F57/$D4*100</f>
        <v>12.439418416801292</v>
      </c>
      <c r="G5" s="38">
        <f t="shared" si="2"/>
        <v>4.2003231017770597</v>
      </c>
      <c r="H5" s="38">
        <f t="shared" si="2"/>
        <v>4.0387722132471726</v>
      </c>
      <c r="I5" s="38">
        <f t="shared" si="2"/>
        <v>4.3618739903069468</v>
      </c>
    </row>
    <row r="6" spans="1:9" ht="15" customHeight="1" x14ac:dyDescent="0.15">
      <c r="A6" s="47"/>
      <c r="B6" s="25" t="s">
        <v>9</v>
      </c>
      <c r="C6" s="46" t="s">
        <v>16</v>
      </c>
      <c r="D6" s="28">
        <f>D59</f>
        <v>162</v>
      </c>
      <c r="E6" s="15">
        <f>IF($D6=0,0,E59/$D6*100)</f>
        <v>78.395061728395063</v>
      </c>
      <c r="F6" s="15">
        <f t="shared" ref="F6:I6" si="3">IF($D6=0,0,F59/$D6*100)</f>
        <v>9.2592592592592595</v>
      </c>
      <c r="G6" s="15">
        <f t="shared" si="3"/>
        <v>4.3209876543209873</v>
      </c>
      <c r="H6" s="15">
        <f t="shared" si="3"/>
        <v>2.4691358024691357</v>
      </c>
      <c r="I6" s="15">
        <f t="shared" si="3"/>
        <v>5.5555555555555554</v>
      </c>
    </row>
    <row r="7" spans="1:9" ht="15" customHeight="1" x14ac:dyDescent="0.15">
      <c r="A7" s="47"/>
      <c r="B7" s="25" t="s">
        <v>10</v>
      </c>
      <c r="C7" s="46" t="s">
        <v>17</v>
      </c>
      <c r="D7" s="28">
        <f t="shared" ref="D7:D10" si="4">D60</f>
        <v>650</v>
      </c>
      <c r="E7" s="15">
        <f>IF($D7=0,0,E60/$D7*100)</f>
        <v>71.846153846153854</v>
      </c>
      <c r="F7" s="15">
        <f t="shared" ref="F7:I7" si="5">IF($D7=0,0,F60/$D7*100)</f>
        <v>13.538461538461538</v>
      </c>
      <c r="G7" s="15">
        <f t="shared" si="5"/>
        <v>4.7692307692307692</v>
      </c>
      <c r="H7" s="15">
        <f t="shared" si="5"/>
        <v>5.0769230769230766</v>
      </c>
      <c r="I7" s="15">
        <f t="shared" si="5"/>
        <v>4.7692307692307692</v>
      </c>
    </row>
    <row r="8" spans="1:9" ht="15" customHeight="1" x14ac:dyDescent="0.15">
      <c r="A8" s="47"/>
      <c r="B8" s="25"/>
      <c r="C8" s="46" t="s">
        <v>18</v>
      </c>
      <c r="D8" s="28">
        <f t="shared" si="4"/>
        <v>327</v>
      </c>
      <c r="E8" s="15">
        <f>IF($D8=0,0,E61/$D8*100)</f>
        <v>84.097859327217122</v>
      </c>
      <c r="F8" s="15">
        <f t="shared" ref="F8:I8" si="6">IF($D8=0,0,F61/$D8*100)</f>
        <v>8.5626911314984699</v>
      </c>
      <c r="G8" s="15">
        <f t="shared" si="6"/>
        <v>3.0581039755351682</v>
      </c>
      <c r="H8" s="15">
        <f t="shared" si="6"/>
        <v>1.834862385321101</v>
      </c>
      <c r="I8" s="15">
        <f t="shared" si="6"/>
        <v>2.4464831804281344</v>
      </c>
    </row>
    <row r="9" spans="1:9" ht="15" customHeight="1" x14ac:dyDescent="0.15">
      <c r="A9" s="47"/>
      <c r="B9" s="25"/>
      <c r="C9" s="46" t="s">
        <v>19</v>
      </c>
      <c r="D9" s="28">
        <f t="shared" si="4"/>
        <v>86</v>
      </c>
      <c r="E9" s="15">
        <f>IF($D9=0,0,E62/$D9*100)</f>
        <v>55.813953488372093</v>
      </c>
      <c r="F9" s="15">
        <f t="shared" ref="F9:I9" si="7">IF($D9=0,0,F62/$D9*100)</f>
        <v>24.418604651162788</v>
      </c>
      <c r="G9" s="15">
        <f t="shared" si="7"/>
        <v>4.6511627906976747</v>
      </c>
      <c r="H9" s="15">
        <f t="shared" si="7"/>
        <v>8.1395348837209305</v>
      </c>
      <c r="I9" s="15">
        <f t="shared" si="7"/>
        <v>6.9767441860465116</v>
      </c>
    </row>
    <row r="10" spans="1:9" ht="15" customHeight="1" x14ac:dyDescent="0.15">
      <c r="A10" s="47"/>
      <c r="B10" s="26"/>
      <c r="C10" s="48" t="s">
        <v>34</v>
      </c>
      <c r="D10" s="29">
        <f t="shared" si="4"/>
        <v>13</v>
      </c>
      <c r="E10" s="9">
        <f>IF($D10=0,0,E63/$D10*100)</f>
        <v>84.615384615384613</v>
      </c>
      <c r="F10" s="9">
        <f t="shared" ref="F10:I10" si="8">IF($D10=0,0,F63/$D10*100)</f>
        <v>15.384615384615385</v>
      </c>
      <c r="G10" s="9">
        <f t="shared" si="8"/>
        <v>0</v>
      </c>
      <c r="H10" s="9">
        <f t="shared" si="8"/>
        <v>0</v>
      </c>
      <c r="I10" s="9">
        <f t="shared" si="8"/>
        <v>0</v>
      </c>
    </row>
    <row r="11" spans="1:9" ht="15" customHeight="1" x14ac:dyDescent="0.15">
      <c r="A11" s="47"/>
      <c r="B11" s="14" t="s">
        <v>2</v>
      </c>
      <c r="C11" s="36" t="s">
        <v>90</v>
      </c>
      <c r="D11" s="28">
        <f t="shared" ref="D11:E11" si="9">D64</f>
        <v>847</v>
      </c>
      <c r="E11" s="28">
        <f t="shared" si="9"/>
        <v>418</v>
      </c>
      <c r="F11" s="28">
        <f t="shared" ref="F11:I11" si="10">F64</f>
        <v>217</v>
      </c>
      <c r="G11" s="28">
        <f t="shared" si="10"/>
        <v>74</v>
      </c>
      <c r="H11" s="28">
        <f t="shared" si="10"/>
        <v>66</v>
      </c>
      <c r="I11" s="28">
        <f t="shared" si="10"/>
        <v>72</v>
      </c>
    </row>
    <row r="12" spans="1:9" ht="15" customHeight="1" x14ac:dyDescent="0.15">
      <c r="A12" s="47"/>
      <c r="B12" s="14" t="s">
        <v>3</v>
      </c>
      <c r="C12" s="41"/>
      <c r="D12" s="38">
        <f>IF(SUM(E12:I12)&gt;100,"－",SUM(E12:I12))</f>
        <v>100</v>
      </c>
      <c r="E12" s="38">
        <f>E64/$D11*100</f>
        <v>49.350649350649348</v>
      </c>
      <c r="F12" s="38">
        <f t="shared" ref="F12:I12" si="11">F64/$D11*100</f>
        <v>25.619834710743799</v>
      </c>
      <c r="G12" s="38">
        <f t="shared" si="11"/>
        <v>8.7367178276269186</v>
      </c>
      <c r="H12" s="38">
        <f t="shared" si="11"/>
        <v>7.7922077922077921</v>
      </c>
      <c r="I12" s="38">
        <f t="shared" si="11"/>
        <v>8.5005903187721366</v>
      </c>
    </row>
    <row r="13" spans="1:9" ht="15" customHeight="1" x14ac:dyDescent="0.15">
      <c r="A13" s="47"/>
      <c r="B13" s="14" t="s">
        <v>4</v>
      </c>
      <c r="C13" s="46" t="s">
        <v>16</v>
      </c>
      <c r="D13" s="28">
        <f>D66</f>
        <v>80</v>
      </c>
      <c r="E13" s="15">
        <f>IF($D13=0,0,E66/$D13*100)</f>
        <v>71.25</v>
      </c>
      <c r="F13" s="15">
        <f t="shared" ref="F13:I13" si="12">IF($D13=0,0,F66/$D13*100)</f>
        <v>10</v>
      </c>
      <c r="G13" s="15">
        <f t="shared" si="12"/>
        <v>8.75</v>
      </c>
      <c r="H13" s="15">
        <f t="shared" si="12"/>
        <v>6.25</v>
      </c>
      <c r="I13" s="15">
        <f t="shared" si="12"/>
        <v>3.75</v>
      </c>
    </row>
    <row r="14" spans="1:9" ht="15" customHeight="1" x14ac:dyDescent="0.15">
      <c r="A14" s="47"/>
      <c r="B14" s="14"/>
      <c r="C14" s="46" t="s">
        <v>17</v>
      </c>
      <c r="D14" s="28">
        <f t="shared" ref="D14:D17" si="13">D67</f>
        <v>237</v>
      </c>
      <c r="E14" s="15">
        <f>IF($D14=0,0,E67/$D14*100)</f>
        <v>65.822784810126578</v>
      </c>
      <c r="F14" s="15">
        <f t="shared" ref="F14:I14" si="14">IF($D14=0,0,F67/$D14*100)</f>
        <v>16.455696202531644</v>
      </c>
      <c r="G14" s="15">
        <f t="shared" si="14"/>
        <v>5.9071729957805905</v>
      </c>
      <c r="H14" s="15">
        <f t="shared" si="14"/>
        <v>3.79746835443038</v>
      </c>
      <c r="I14" s="15">
        <f t="shared" si="14"/>
        <v>8.0168776371308024</v>
      </c>
    </row>
    <row r="15" spans="1:9" ht="15" customHeight="1" x14ac:dyDescent="0.15">
      <c r="A15" s="47"/>
      <c r="B15" s="14"/>
      <c r="C15" s="46" t="s">
        <v>18</v>
      </c>
      <c r="D15" s="28">
        <f t="shared" si="13"/>
        <v>250</v>
      </c>
      <c r="E15" s="15">
        <f>IF($D15=0,0,E68/$D15*100)</f>
        <v>42.8</v>
      </c>
      <c r="F15" s="15">
        <f t="shared" ref="F15:I15" si="15">IF($D15=0,0,F68/$D15*100)</f>
        <v>30</v>
      </c>
      <c r="G15" s="15">
        <f t="shared" si="15"/>
        <v>10</v>
      </c>
      <c r="H15" s="15">
        <f t="shared" si="15"/>
        <v>8.7999999999999989</v>
      </c>
      <c r="I15" s="15">
        <f t="shared" si="15"/>
        <v>8.4</v>
      </c>
    </row>
    <row r="16" spans="1:9" ht="15" customHeight="1" x14ac:dyDescent="0.15">
      <c r="A16" s="47"/>
      <c r="B16" s="14"/>
      <c r="C16" s="46" t="s">
        <v>19</v>
      </c>
      <c r="D16" s="28">
        <f t="shared" si="13"/>
        <v>231</v>
      </c>
      <c r="E16" s="15">
        <f>IF($D16=0,0,E69/$D16*100)</f>
        <v>33.766233766233768</v>
      </c>
      <c r="F16" s="15">
        <f t="shared" ref="F16:I16" si="16">IF($D16=0,0,F69/$D16*100)</f>
        <v>38.095238095238095</v>
      </c>
      <c r="G16" s="15">
        <f t="shared" si="16"/>
        <v>9.0909090909090917</v>
      </c>
      <c r="H16" s="15">
        <f t="shared" si="16"/>
        <v>11.255411255411255</v>
      </c>
      <c r="I16" s="15">
        <f t="shared" si="16"/>
        <v>7.7922077922077921</v>
      </c>
    </row>
    <row r="17" spans="1:9" ht="15" customHeight="1" x14ac:dyDescent="0.15">
      <c r="A17" s="47"/>
      <c r="B17" s="14"/>
      <c r="C17" s="48" t="s">
        <v>34</v>
      </c>
      <c r="D17" s="29">
        <f t="shared" si="13"/>
        <v>49</v>
      </c>
      <c r="E17" s="9">
        <f>IF($D17=0,0,E70/$D17*100)</f>
        <v>40.816326530612244</v>
      </c>
      <c r="F17" s="9">
        <f t="shared" ref="F17:I17" si="17">IF($D17=0,0,F70/$D17*100)</f>
        <v>14.285714285714285</v>
      </c>
      <c r="G17" s="9">
        <f t="shared" si="17"/>
        <v>14.285714285714285</v>
      </c>
      <c r="H17" s="9">
        <f t="shared" si="17"/>
        <v>8.1632653061224492</v>
      </c>
      <c r="I17" s="9">
        <f t="shared" si="17"/>
        <v>22.448979591836736</v>
      </c>
    </row>
    <row r="18" spans="1:9" ht="15" customHeight="1" x14ac:dyDescent="0.15">
      <c r="A18" s="47"/>
      <c r="B18" s="281" t="s">
        <v>5</v>
      </c>
      <c r="C18" s="36" t="s">
        <v>90</v>
      </c>
      <c r="D18" s="28">
        <f t="shared" ref="D18:E18" si="18">D71</f>
        <v>994</v>
      </c>
      <c r="E18" s="28">
        <f t="shared" si="18"/>
        <v>393</v>
      </c>
      <c r="F18" s="28">
        <f t="shared" ref="F18:I18" si="19">F71</f>
        <v>247</v>
      </c>
      <c r="G18" s="28">
        <f t="shared" si="19"/>
        <v>68</v>
      </c>
      <c r="H18" s="28">
        <f t="shared" si="19"/>
        <v>185</v>
      </c>
      <c r="I18" s="28">
        <f t="shared" si="19"/>
        <v>101</v>
      </c>
    </row>
    <row r="19" spans="1:9" ht="15" customHeight="1" x14ac:dyDescent="0.15">
      <c r="A19" s="47"/>
      <c r="B19" s="282"/>
      <c r="C19" s="41"/>
      <c r="D19" s="38">
        <f>IF(SUM(E19:I19)&gt;100,"－",SUM(E19:I19))</f>
        <v>100</v>
      </c>
      <c r="E19" s="38">
        <f>E71/$D18*100</f>
        <v>39.537223340040242</v>
      </c>
      <c r="F19" s="38">
        <f t="shared" ref="F19:I19" si="20">F71/$D18*100</f>
        <v>24.849094567404425</v>
      </c>
      <c r="G19" s="38">
        <f t="shared" si="20"/>
        <v>6.8410462776659964</v>
      </c>
      <c r="H19" s="38">
        <f t="shared" si="20"/>
        <v>18.611670020120723</v>
      </c>
      <c r="I19" s="38">
        <f t="shared" si="20"/>
        <v>10.160965794768611</v>
      </c>
    </row>
    <row r="20" spans="1:9" ht="15" customHeight="1" x14ac:dyDescent="0.15">
      <c r="A20" s="47"/>
      <c r="B20" s="282"/>
      <c r="C20" s="46" t="s">
        <v>16</v>
      </c>
      <c r="D20" s="28">
        <f>D73</f>
        <v>63</v>
      </c>
      <c r="E20" s="15">
        <f>IF($D20=0,0,E73/$D20*100)</f>
        <v>52.380952380952387</v>
      </c>
      <c r="F20" s="15">
        <f t="shared" ref="F20:I20" si="21">IF($D20=0,0,F73/$D20*100)</f>
        <v>20.634920634920633</v>
      </c>
      <c r="G20" s="15">
        <f t="shared" si="21"/>
        <v>3.1746031746031744</v>
      </c>
      <c r="H20" s="15">
        <f t="shared" si="21"/>
        <v>15.873015873015872</v>
      </c>
      <c r="I20" s="15">
        <f t="shared" si="21"/>
        <v>7.9365079365079358</v>
      </c>
    </row>
    <row r="21" spans="1:9" ht="15" customHeight="1" x14ac:dyDescent="0.15">
      <c r="A21" s="47"/>
      <c r="B21" s="282"/>
      <c r="C21" s="46" t="s">
        <v>17</v>
      </c>
      <c r="D21" s="28">
        <f t="shared" ref="D21:D24" si="22">D74</f>
        <v>134</v>
      </c>
      <c r="E21" s="15">
        <f>IF($D21=0,0,E74/$D21*100)</f>
        <v>51.492537313432841</v>
      </c>
      <c r="F21" s="15">
        <f t="shared" ref="F21:I21" si="23">IF($D21=0,0,F74/$D21*100)</f>
        <v>19.402985074626866</v>
      </c>
      <c r="G21" s="15">
        <f t="shared" si="23"/>
        <v>5.9701492537313428</v>
      </c>
      <c r="H21" s="15">
        <f t="shared" si="23"/>
        <v>18.656716417910449</v>
      </c>
      <c r="I21" s="15">
        <f t="shared" si="23"/>
        <v>4.4776119402985071</v>
      </c>
    </row>
    <row r="22" spans="1:9" ht="15" customHeight="1" x14ac:dyDescent="0.15">
      <c r="A22" s="47"/>
      <c r="B22" s="282"/>
      <c r="C22" s="46" t="s">
        <v>18</v>
      </c>
      <c r="D22" s="28">
        <f t="shared" si="22"/>
        <v>393</v>
      </c>
      <c r="E22" s="15">
        <f>IF($D22=0,0,E75/$D22*100)</f>
        <v>51.653944020356235</v>
      </c>
      <c r="F22" s="15">
        <f t="shared" ref="F22:I22" si="24">IF($D22=0,0,F75/$D22*100)</f>
        <v>20.610687022900763</v>
      </c>
      <c r="G22" s="15">
        <f t="shared" si="24"/>
        <v>6.6157760814249356</v>
      </c>
      <c r="H22" s="15">
        <f t="shared" si="24"/>
        <v>12.72264631043257</v>
      </c>
      <c r="I22" s="15">
        <f t="shared" si="24"/>
        <v>8.3969465648854964</v>
      </c>
    </row>
    <row r="23" spans="1:9" ht="15" customHeight="1" x14ac:dyDescent="0.15">
      <c r="A23" s="47"/>
      <c r="B23" s="33"/>
      <c r="C23" s="46" t="s">
        <v>19</v>
      </c>
      <c r="D23" s="28">
        <f t="shared" si="22"/>
        <v>348</v>
      </c>
      <c r="E23" s="15">
        <f>IF($D23=0,0,E76/$D23*100)</f>
        <v>23.275862068965516</v>
      </c>
      <c r="F23" s="15">
        <f t="shared" ref="F23:I23" si="25">IF($D23=0,0,F76/$D23*100)</f>
        <v>32.471264367816097</v>
      </c>
      <c r="G23" s="15">
        <f t="shared" si="25"/>
        <v>8.0459770114942533</v>
      </c>
      <c r="H23" s="15">
        <f t="shared" si="25"/>
        <v>24.712643678160919</v>
      </c>
      <c r="I23" s="15">
        <f t="shared" si="25"/>
        <v>11.494252873563218</v>
      </c>
    </row>
    <row r="24" spans="1:9" ht="15" customHeight="1" x14ac:dyDescent="0.15">
      <c r="A24" s="49"/>
      <c r="B24" s="34"/>
      <c r="C24" s="48" t="s">
        <v>34</v>
      </c>
      <c r="D24" s="29">
        <f t="shared" si="22"/>
        <v>56</v>
      </c>
      <c r="E24" s="9">
        <f>IF($D24=0,0,E77/$D24*100)</f>
        <v>12.5</v>
      </c>
      <c r="F24" s="9">
        <f t="shared" ref="F24:I24" si="26">IF($D24=0,0,F77/$D24*100)</f>
        <v>25</v>
      </c>
      <c r="G24" s="9">
        <f t="shared" si="26"/>
        <v>7.1428571428571423</v>
      </c>
      <c r="H24" s="9">
        <f t="shared" si="26"/>
        <v>25</v>
      </c>
      <c r="I24" s="9">
        <f t="shared" si="26"/>
        <v>30.357142857142854</v>
      </c>
    </row>
    <row r="25" spans="1:9" ht="15" customHeight="1" x14ac:dyDescent="0.15">
      <c r="A25" s="35" t="s">
        <v>77</v>
      </c>
      <c r="B25" s="24" t="s">
        <v>7</v>
      </c>
      <c r="C25" s="36" t="s">
        <v>90</v>
      </c>
      <c r="D25" s="8">
        <f t="shared" ref="D25:E25" si="27">D78</f>
        <v>1238</v>
      </c>
      <c r="E25" s="8">
        <f t="shared" si="27"/>
        <v>928</v>
      </c>
      <c r="F25" s="8">
        <f t="shared" ref="F25:I25" si="28">F78</f>
        <v>154</v>
      </c>
      <c r="G25" s="8">
        <f t="shared" si="28"/>
        <v>52</v>
      </c>
      <c r="H25" s="8">
        <f t="shared" si="28"/>
        <v>50</v>
      </c>
      <c r="I25" s="8">
        <f t="shared" si="28"/>
        <v>54</v>
      </c>
    </row>
    <row r="26" spans="1:9" ht="15" customHeight="1" x14ac:dyDescent="0.15">
      <c r="A26" s="47" t="s">
        <v>152</v>
      </c>
      <c r="B26" s="25" t="s">
        <v>8</v>
      </c>
      <c r="C26" s="41"/>
      <c r="D26" s="38">
        <f>IF(SUM(E26:I26)&gt;100,"－",SUM(E26:I26))</f>
        <v>99.999999999999986</v>
      </c>
      <c r="E26" s="38">
        <f>E78/$D25*100</f>
        <v>74.959612277867521</v>
      </c>
      <c r="F26" s="38">
        <f t="shared" ref="F26:I26" si="29">F78/$D25*100</f>
        <v>12.439418416801292</v>
      </c>
      <c r="G26" s="38">
        <f t="shared" si="29"/>
        <v>4.2003231017770597</v>
      </c>
      <c r="H26" s="38">
        <f t="shared" si="29"/>
        <v>4.0387722132471726</v>
      </c>
      <c r="I26" s="38">
        <f t="shared" si="29"/>
        <v>4.3618739903069468</v>
      </c>
    </row>
    <row r="27" spans="1:9" ht="15" customHeight="1" x14ac:dyDescent="0.15">
      <c r="A27" s="47" t="s">
        <v>153</v>
      </c>
      <c r="B27" s="25" t="s">
        <v>9</v>
      </c>
      <c r="C27" s="50" t="s">
        <v>36</v>
      </c>
      <c r="D27" s="28">
        <f>D80</f>
        <v>15</v>
      </c>
      <c r="E27" s="15">
        <f t="shared" ref="E27:I33" si="30">IF($D27=0,0,E80/$D27*100)</f>
        <v>46.666666666666664</v>
      </c>
      <c r="F27" s="15">
        <f t="shared" si="30"/>
        <v>26.666666666666668</v>
      </c>
      <c r="G27" s="15">
        <f t="shared" si="30"/>
        <v>13.333333333333334</v>
      </c>
      <c r="H27" s="15">
        <f t="shared" si="30"/>
        <v>6.666666666666667</v>
      </c>
      <c r="I27" s="15">
        <f t="shared" si="30"/>
        <v>6.666666666666667</v>
      </c>
    </row>
    <row r="28" spans="1:9" ht="15" customHeight="1" x14ac:dyDescent="0.15">
      <c r="A28" s="47"/>
      <c r="B28" s="25" t="s">
        <v>10</v>
      </c>
      <c r="C28" s="50" t="s">
        <v>37</v>
      </c>
      <c r="D28" s="28">
        <f t="shared" ref="D28:D33" si="31">D81</f>
        <v>71</v>
      </c>
      <c r="E28" s="15">
        <f t="shared" si="30"/>
        <v>66.197183098591552</v>
      </c>
      <c r="F28" s="15">
        <f t="shared" si="30"/>
        <v>12.676056338028168</v>
      </c>
      <c r="G28" s="15">
        <f t="shared" si="30"/>
        <v>4.225352112676056</v>
      </c>
      <c r="H28" s="15">
        <f t="shared" si="30"/>
        <v>9.8591549295774641</v>
      </c>
      <c r="I28" s="15">
        <f t="shared" si="30"/>
        <v>7.042253521126761</v>
      </c>
    </row>
    <row r="29" spans="1:9" ht="15" customHeight="1" x14ac:dyDescent="0.15">
      <c r="A29" s="47"/>
      <c r="B29" s="25"/>
      <c r="C29" s="50" t="s">
        <v>38</v>
      </c>
      <c r="D29" s="28">
        <f t="shared" si="31"/>
        <v>795</v>
      </c>
      <c r="E29" s="15">
        <f t="shared" si="30"/>
        <v>74.842767295597483</v>
      </c>
      <c r="F29" s="15">
        <f t="shared" si="30"/>
        <v>13.836477987421384</v>
      </c>
      <c r="G29" s="15">
        <f t="shared" si="30"/>
        <v>3.7735849056603774</v>
      </c>
      <c r="H29" s="15">
        <f t="shared" si="30"/>
        <v>3.89937106918239</v>
      </c>
      <c r="I29" s="15">
        <f t="shared" si="30"/>
        <v>3.6477987421383649</v>
      </c>
    </row>
    <row r="30" spans="1:9" ht="15" customHeight="1" x14ac:dyDescent="0.15">
      <c r="A30" s="47"/>
      <c r="B30" s="25"/>
      <c r="C30" s="50" t="s">
        <v>39</v>
      </c>
      <c r="D30" s="28">
        <f t="shared" si="31"/>
        <v>104</v>
      </c>
      <c r="E30" s="15">
        <f t="shared" si="30"/>
        <v>74.038461538461547</v>
      </c>
      <c r="F30" s="15">
        <f t="shared" si="30"/>
        <v>8.6538461538461533</v>
      </c>
      <c r="G30" s="15">
        <f t="shared" si="30"/>
        <v>5.7692307692307692</v>
      </c>
      <c r="H30" s="15">
        <f t="shared" si="30"/>
        <v>3.8461538461538463</v>
      </c>
      <c r="I30" s="15">
        <f t="shared" si="30"/>
        <v>7.6923076923076925</v>
      </c>
    </row>
    <row r="31" spans="1:9" ht="15" customHeight="1" x14ac:dyDescent="0.15">
      <c r="A31" s="47"/>
      <c r="B31" s="25"/>
      <c r="C31" s="50" t="s">
        <v>40</v>
      </c>
      <c r="D31" s="28">
        <f t="shared" si="31"/>
        <v>83</v>
      </c>
      <c r="E31" s="15">
        <f t="shared" si="30"/>
        <v>83.132530120481931</v>
      </c>
      <c r="F31" s="15">
        <f t="shared" si="30"/>
        <v>9.6385542168674707</v>
      </c>
      <c r="G31" s="15">
        <f t="shared" si="30"/>
        <v>2.4096385542168677</v>
      </c>
      <c r="H31" s="15">
        <f t="shared" si="30"/>
        <v>2.4096385542168677</v>
      </c>
      <c r="I31" s="15">
        <f t="shared" si="30"/>
        <v>2.4096385542168677</v>
      </c>
    </row>
    <row r="32" spans="1:9" ht="15" customHeight="1" x14ac:dyDescent="0.15">
      <c r="A32" s="47"/>
      <c r="B32" s="25"/>
      <c r="C32" s="50" t="s">
        <v>41</v>
      </c>
      <c r="D32" s="28">
        <f t="shared" si="31"/>
        <v>123</v>
      </c>
      <c r="E32" s="15">
        <f t="shared" si="30"/>
        <v>86.99186991869918</v>
      </c>
      <c r="F32" s="15">
        <f t="shared" si="30"/>
        <v>5.6910569105691051</v>
      </c>
      <c r="G32" s="15">
        <f t="shared" si="30"/>
        <v>4.0650406504065035</v>
      </c>
      <c r="H32" s="15">
        <f t="shared" si="30"/>
        <v>1.6260162601626018</v>
      </c>
      <c r="I32" s="15">
        <f t="shared" si="30"/>
        <v>1.6260162601626018</v>
      </c>
    </row>
    <row r="33" spans="1:9" ht="15" customHeight="1" x14ac:dyDescent="0.15">
      <c r="A33" s="49"/>
      <c r="B33" s="26"/>
      <c r="C33" s="51" t="s">
        <v>42</v>
      </c>
      <c r="D33" s="29">
        <f t="shared" si="31"/>
        <v>47</v>
      </c>
      <c r="E33" s="9">
        <f t="shared" si="30"/>
        <v>55.319148936170215</v>
      </c>
      <c r="F33" s="9">
        <f t="shared" si="30"/>
        <v>14.893617021276595</v>
      </c>
      <c r="G33" s="9">
        <f t="shared" si="30"/>
        <v>8.5106382978723403</v>
      </c>
      <c r="H33" s="9">
        <f t="shared" si="30"/>
        <v>6.3829787234042552</v>
      </c>
      <c r="I33" s="9">
        <f t="shared" si="30"/>
        <v>14.893617021276595</v>
      </c>
    </row>
    <row r="34" spans="1:9" ht="15" customHeight="1" x14ac:dyDescent="0.15">
      <c r="A34" s="53" t="s">
        <v>78</v>
      </c>
      <c r="B34" s="24" t="s">
        <v>7</v>
      </c>
      <c r="C34" s="36" t="s">
        <v>90</v>
      </c>
      <c r="D34" s="8">
        <f t="shared" ref="D34:E34" si="32">D87</f>
        <v>1238</v>
      </c>
      <c r="E34" s="8">
        <f t="shared" si="32"/>
        <v>928</v>
      </c>
      <c r="F34" s="8">
        <f t="shared" ref="F34:I34" si="33">F87</f>
        <v>154</v>
      </c>
      <c r="G34" s="8">
        <f t="shared" si="33"/>
        <v>52</v>
      </c>
      <c r="H34" s="8">
        <f t="shared" si="33"/>
        <v>50</v>
      </c>
      <c r="I34" s="8">
        <f t="shared" si="33"/>
        <v>54</v>
      </c>
    </row>
    <row r="35" spans="1:9" ht="15" customHeight="1" x14ac:dyDescent="0.15">
      <c r="A35" s="13" t="s">
        <v>20</v>
      </c>
      <c r="B35" s="25" t="s">
        <v>8</v>
      </c>
      <c r="C35" s="41"/>
      <c r="D35" s="38">
        <f>IF(SUM(E35:I35)&gt;100,"－",SUM(E35:I35))</f>
        <v>99.999999999999986</v>
      </c>
      <c r="E35" s="38">
        <f>E87/$D34*100</f>
        <v>74.959612277867521</v>
      </c>
      <c r="F35" s="38">
        <f t="shared" ref="F35:I35" si="34">F87/$D34*100</f>
        <v>12.439418416801292</v>
      </c>
      <c r="G35" s="38">
        <f t="shared" si="34"/>
        <v>4.2003231017770597</v>
      </c>
      <c r="H35" s="38">
        <f t="shared" si="34"/>
        <v>4.0387722132471726</v>
      </c>
      <c r="I35" s="38">
        <f t="shared" si="34"/>
        <v>4.3618739903069468</v>
      </c>
    </row>
    <row r="36" spans="1:9" ht="15" customHeight="1" x14ac:dyDescent="0.15">
      <c r="A36" s="32" t="s">
        <v>229</v>
      </c>
      <c r="B36" s="25" t="s">
        <v>9</v>
      </c>
      <c r="C36" s="50" t="s">
        <v>71</v>
      </c>
      <c r="D36" s="28">
        <f>D89</f>
        <v>184</v>
      </c>
      <c r="E36" s="15">
        <f>IF($D36=0,0,E89/$D36*100)</f>
        <v>82.065217391304344</v>
      </c>
      <c r="F36" s="15">
        <f t="shared" ref="F36:I36" si="35">IF($D36=0,0,F89/$D36*100)</f>
        <v>4.8913043478260869</v>
      </c>
      <c r="G36" s="15">
        <f t="shared" si="35"/>
        <v>4.8913043478260869</v>
      </c>
      <c r="H36" s="15">
        <f t="shared" si="35"/>
        <v>2.1739130434782608</v>
      </c>
      <c r="I36" s="15">
        <f t="shared" si="35"/>
        <v>5.9782608695652177</v>
      </c>
    </row>
    <row r="37" spans="1:9" ht="15" customHeight="1" x14ac:dyDescent="0.15">
      <c r="A37" s="47" t="s">
        <v>230</v>
      </c>
      <c r="B37" s="25" t="s">
        <v>10</v>
      </c>
      <c r="C37" s="50" t="s">
        <v>72</v>
      </c>
      <c r="D37" s="28">
        <f t="shared" ref="D37:D39" si="36">D90</f>
        <v>170</v>
      </c>
      <c r="E37" s="15">
        <f>IF($D37=0,0,E90/$D37*100)</f>
        <v>70</v>
      </c>
      <c r="F37" s="15">
        <f t="shared" ref="F37:I37" si="37">IF($D37=0,0,F90/$D37*100)</f>
        <v>18.235294117647058</v>
      </c>
      <c r="G37" s="15">
        <f t="shared" si="37"/>
        <v>4.7058823529411766</v>
      </c>
      <c r="H37" s="15">
        <f t="shared" si="37"/>
        <v>5.2941176470588234</v>
      </c>
      <c r="I37" s="15">
        <f t="shared" si="37"/>
        <v>1.7647058823529411</v>
      </c>
    </row>
    <row r="38" spans="1:9" ht="15" customHeight="1" x14ac:dyDescent="0.15">
      <c r="A38" s="47"/>
      <c r="B38" s="25"/>
      <c r="C38" s="50" t="s">
        <v>73</v>
      </c>
      <c r="D38" s="28">
        <f t="shared" si="36"/>
        <v>832</v>
      </c>
      <c r="E38" s="15">
        <f>IF($D38=0,0,E91/$D38*100)</f>
        <v>75.240384615384613</v>
      </c>
      <c r="F38" s="15">
        <f t="shared" ref="F38:I38" si="38">IF($D38=0,0,F91/$D38*100)</f>
        <v>13.221153846153847</v>
      </c>
      <c r="G38" s="15">
        <f t="shared" si="38"/>
        <v>3.6057692307692304</v>
      </c>
      <c r="H38" s="15">
        <f t="shared" si="38"/>
        <v>4.0865384615384617</v>
      </c>
      <c r="I38" s="15">
        <f t="shared" si="38"/>
        <v>3.8461538461538463</v>
      </c>
    </row>
    <row r="39" spans="1:9" ht="15" customHeight="1" x14ac:dyDescent="0.15">
      <c r="A39" s="49"/>
      <c r="B39" s="26"/>
      <c r="C39" s="51" t="s">
        <v>70</v>
      </c>
      <c r="D39" s="29">
        <f t="shared" si="36"/>
        <v>52</v>
      </c>
      <c r="E39" s="9">
        <f>IF($D39=0,0,E92/$D39*100)</f>
        <v>61.53846153846154</v>
      </c>
      <c r="F39" s="9">
        <f t="shared" ref="F39:I39" si="39">IF($D39=0,0,F92/$D39*100)</f>
        <v>7.6923076923076925</v>
      </c>
      <c r="G39" s="9">
        <f t="shared" si="39"/>
        <v>9.6153846153846168</v>
      </c>
      <c r="H39" s="9">
        <f t="shared" si="39"/>
        <v>5.7692307692307692</v>
      </c>
      <c r="I39" s="9">
        <f t="shared" si="39"/>
        <v>15.384615384615385</v>
      </c>
    </row>
    <row r="40" spans="1:9" ht="15" customHeight="1" x14ac:dyDescent="0.15">
      <c r="A40" s="54" t="s">
        <v>80</v>
      </c>
      <c r="B40" s="24" t="s">
        <v>7</v>
      </c>
      <c r="C40" s="36" t="s">
        <v>90</v>
      </c>
      <c r="D40" s="8">
        <f t="shared" ref="D40:E40" si="40">D93</f>
        <v>1238</v>
      </c>
      <c r="E40" s="8">
        <f t="shared" si="40"/>
        <v>928</v>
      </c>
      <c r="F40" s="8">
        <f t="shared" ref="F40:I40" si="41">F93</f>
        <v>154</v>
      </c>
      <c r="G40" s="8">
        <f t="shared" si="41"/>
        <v>52</v>
      </c>
      <c r="H40" s="8">
        <f t="shared" si="41"/>
        <v>50</v>
      </c>
      <c r="I40" s="8">
        <f t="shared" si="41"/>
        <v>54</v>
      </c>
    </row>
    <row r="41" spans="1:9" ht="15" customHeight="1" x14ac:dyDescent="0.15">
      <c r="A41" s="47" t="s">
        <v>21</v>
      </c>
      <c r="B41" s="25" t="s">
        <v>8</v>
      </c>
      <c r="C41" s="41"/>
      <c r="D41" s="38">
        <f>IF(SUM(E41:I41)&gt;100,"－",SUM(E41:I41))</f>
        <v>99.999999999999986</v>
      </c>
      <c r="E41" s="38">
        <f>E93/$D40*100</f>
        <v>74.959612277867521</v>
      </c>
      <c r="F41" s="38">
        <f t="shared" ref="F41:I41" si="42">F93/$D40*100</f>
        <v>12.439418416801292</v>
      </c>
      <c r="G41" s="38">
        <f t="shared" si="42"/>
        <v>4.2003231017770597</v>
      </c>
      <c r="H41" s="38">
        <f t="shared" si="42"/>
        <v>4.0387722132471726</v>
      </c>
      <c r="I41" s="38">
        <f t="shared" si="42"/>
        <v>4.3618739903069468</v>
      </c>
    </row>
    <row r="42" spans="1:9" ht="15" customHeight="1" x14ac:dyDescent="0.15">
      <c r="A42" s="47"/>
      <c r="B42" s="25" t="s">
        <v>9</v>
      </c>
      <c r="C42" s="50" t="s">
        <v>74</v>
      </c>
      <c r="D42" s="28">
        <f>D95</f>
        <v>84</v>
      </c>
      <c r="E42" s="15">
        <f>IF($D42=0,0,E95/$D42*100)</f>
        <v>53.571428571428569</v>
      </c>
      <c r="F42" s="15">
        <f t="shared" ref="F42:I42" si="43">IF($D42=0,0,F95/$D42*100)</f>
        <v>19.047619047619047</v>
      </c>
      <c r="G42" s="15">
        <f t="shared" si="43"/>
        <v>4.7619047619047619</v>
      </c>
      <c r="H42" s="15">
        <f t="shared" si="43"/>
        <v>9.5238095238095237</v>
      </c>
      <c r="I42" s="15">
        <f t="shared" si="43"/>
        <v>13.095238095238097</v>
      </c>
    </row>
    <row r="43" spans="1:9" ht="15" customHeight="1" x14ac:dyDescent="0.15">
      <c r="A43" s="49"/>
      <c r="B43" s="16" t="s">
        <v>10</v>
      </c>
      <c r="C43" s="51" t="s">
        <v>75</v>
      </c>
      <c r="D43" s="29">
        <f t="shared" ref="D43" si="44">D96</f>
        <v>1154</v>
      </c>
      <c r="E43" s="9">
        <f>IF($D43=0,0,E96/$D43*100)</f>
        <v>76.516464471403808</v>
      </c>
      <c r="F43" s="9">
        <f t="shared" ref="F43:I43" si="45">IF($D43=0,0,F96/$D43*100)</f>
        <v>11.95840554592721</v>
      </c>
      <c r="G43" s="9">
        <f t="shared" si="45"/>
        <v>4.1594454072790299</v>
      </c>
      <c r="H43" s="9">
        <f t="shared" si="45"/>
        <v>3.6395147313691507</v>
      </c>
      <c r="I43" s="9">
        <f t="shared" si="45"/>
        <v>3.7261698440207969</v>
      </c>
    </row>
    <row r="44" spans="1:9" ht="15" customHeight="1" x14ac:dyDescent="0.15">
      <c r="A44" s="35" t="s">
        <v>81</v>
      </c>
      <c r="B44" s="24" t="s">
        <v>7</v>
      </c>
      <c r="C44" s="36" t="s">
        <v>90</v>
      </c>
      <c r="D44" s="8">
        <f t="shared" ref="D44:E44" si="46">D97</f>
        <v>1238</v>
      </c>
      <c r="E44" s="8">
        <f t="shared" si="46"/>
        <v>928</v>
      </c>
      <c r="F44" s="8">
        <f t="shared" ref="F44:I44" si="47">F97</f>
        <v>154</v>
      </c>
      <c r="G44" s="8">
        <f t="shared" si="47"/>
        <v>52</v>
      </c>
      <c r="H44" s="8">
        <f t="shared" si="47"/>
        <v>50</v>
      </c>
      <c r="I44" s="8">
        <f t="shared" si="47"/>
        <v>54</v>
      </c>
    </row>
    <row r="45" spans="1:9" ht="15" customHeight="1" x14ac:dyDescent="0.15">
      <c r="A45" s="47" t="s">
        <v>82</v>
      </c>
      <c r="B45" s="25" t="s">
        <v>8</v>
      </c>
      <c r="C45" s="41"/>
      <c r="D45" s="38">
        <f>IF(SUM(E45:I45)&gt;100,"－",SUM(E45:I45))</f>
        <v>99.999999999999986</v>
      </c>
      <c r="E45" s="38">
        <f>E97/$D44*100</f>
        <v>74.959612277867521</v>
      </c>
      <c r="F45" s="38">
        <f t="shared" ref="F45:I45" si="48">F97/$D44*100</f>
        <v>12.439418416801292</v>
      </c>
      <c r="G45" s="38">
        <f t="shared" si="48"/>
        <v>4.2003231017770597</v>
      </c>
      <c r="H45" s="38">
        <f t="shared" si="48"/>
        <v>4.0387722132471726</v>
      </c>
      <c r="I45" s="38">
        <f t="shared" si="48"/>
        <v>4.3618739903069468</v>
      </c>
    </row>
    <row r="46" spans="1:9" ht="15" customHeight="1" x14ac:dyDescent="0.15">
      <c r="A46" s="47"/>
      <c r="B46" s="25" t="s">
        <v>9</v>
      </c>
      <c r="C46" s="50" t="s">
        <v>85</v>
      </c>
      <c r="D46" s="28">
        <f>D99</f>
        <v>276</v>
      </c>
      <c r="E46" s="15">
        <f>IF($D46=0,0,E99/$D46*100)</f>
        <v>57.971014492753625</v>
      </c>
      <c r="F46" s="15">
        <f t="shared" ref="F46:I46" si="49">IF($D46=0,0,F99/$D46*100)</f>
        <v>20.652173913043477</v>
      </c>
      <c r="G46" s="15">
        <f t="shared" si="49"/>
        <v>5.7971014492753623</v>
      </c>
      <c r="H46" s="15">
        <f t="shared" si="49"/>
        <v>8.3333333333333321</v>
      </c>
      <c r="I46" s="15">
        <f t="shared" si="49"/>
        <v>7.2463768115942031</v>
      </c>
    </row>
    <row r="47" spans="1:9" ht="15" customHeight="1" x14ac:dyDescent="0.15">
      <c r="A47" s="47"/>
      <c r="B47" s="25" t="s">
        <v>10</v>
      </c>
      <c r="C47" s="50" t="s">
        <v>86</v>
      </c>
      <c r="D47" s="28">
        <f t="shared" ref="D47:D48" si="50">D100</f>
        <v>946</v>
      </c>
      <c r="E47" s="15">
        <f>IF($D47=0,0,E100/$D47*100)</f>
        <v>80.232558139534888</v>
      </c>
      <c r="F47" s="15">
        <f t="shared" ref="F47:I47" si="51">IF($D47=0,0,F100/$D47*100)</f>
        <v>10.14799154334038</v>
      </c>
      <c r="G47" s="15">
        <f t="shared" si="51"/>
        <v>3.5940803382663846</v>
      </c>
      <c r="H47" s="15">
        <f t="shared" si="51"/>
        <v>2.7484143763213531</v>
      </c>
      <c r="I47" s="15">
        <f t="shared" si="51"/>
        <v>3.2769556025369981</v>
      </c>
    </row>
    <row r="48" spans="1:9" ht="15" customHeight="1" x14ac:dyDescent="0.15">
      <c r="A48" s="49"/>
      <c r="B48" s="26"/>
      <c r="C48" s="51" t="s">
        <v>34</v>
      </c>
      <c r="D48" s="29">
        <f t="shared" si="50"/>
        <v>16</v>
      </c>
      <c r="E48" s="9">
        <f>IF($D48=0,0,E101/$D48*100)</f>
        <v>56.25</v>
      </c>
      <c r="F48" s="9">
        <f t="shared" ref="F48:I48" si="52">IF($D48=0,0,F101/$D48*100)</f>
        <v>6.25</v>
      </c>
      <c r="G48" s="9">
        <f t="shared" si="52"/>
        <v>12.5</v>
      </c>
      <c r="H48" s="9">
        <f t="shared" si="52"/>
        <v>6.25</v>
      </c>
      <c r="I48" s="9">
        <f t="shared" si="52"/>
        <v>18.75</v>
      </c>
    </row>
    <row r="49" spans="1:9" ht="15" customHeight="1" x14ac:dyDescent="0.15">
      <c r="A49" s="54" t="s">
        <v>83</v>
      </c>
      <c r="B49" s="11" t="s">
        <v>7</v>
      </c>
      <c r="C49" s="36" t="s">
        <v>90</v>
      </c>
      <c r="D49" s="8">
        <f t="shared" ref="D49:E49" si="53">D102</f>
        <v>1238</v>
      </c>
      <c r="E49" s="8">
        <f t="shared" si="53"/>
        <v>928</v>
      </c>
      <c r="F49" s="8">
        <f t="shared" ref="F49:I49" si="54">F102</f>
        <v>154</v>
      </c>
      <c r="G49" s="8">
        <f t="shared" si="54"/>
        <v>52</v>
      </c>
      <c r="H49" s="8">
        <f t="shared" si="54"/>
        <v>50</v>
      </c>
      <c r="I49" s="8">
        <f t="shared" si="54"/>
        <v>54</v>
      </c>
    </row>
    <row r="50" spans="1:9" ht="15" customHeight="1" x14ac:dyDescent="0.15">
      <c r="A50" s="55" t="s">
        <v>84</v>
      </c>
      <c r="B50" s="14" t="s">
        <v>8</v>
      </c>
      <c r="C50" s="41"/>
      <c r="D50" s="38">
        <f>IF(SUM(E50:I50)&gt;100,"－",SUM(E50:I50))</f>
        <v>99.999999999999986</v>
      </c>
      <c r="E50" s="38">
        <f>E102/$D49*100</f>
        <v>74.959612277867521</v>
      </c>
      <c r="F50" s="38">
        <f t="shared" ref="F50:I50" si="55">F102/$D49*100</f>
        <v>12.439418416801292</v>
      </c>
      <c r="G50" s="38">
        <f t="shared" si="55"/>
        <v>4.2003231017770597</v>
      </c>
      <c r="H50" s="38">
        <f t="shared" si="55"/>
        <v>4.0387722132471726</v>
      </c>
      <c r="I50" s="38">
        <f t="shared" si="55"/>
        <v>4.3618739903069468</v>
      </c>
    </row>
    <row r="51" spans="1:9" ht="15" customHeight="1" x14ac:dyDescent="0.15">
      <c r="A51" s="47"/>
      <c r="B51" s="14" t="s">
        <v>9</v>
      </c>
      <c r="C51" s="50" t="s">
        <v>85</v>
      </c>
      <c r="D51" s="28">
        <f>D104</f>
        <v>127</v>
      </c>
      <c r="E51" s="15">
        <f>IF($D51=0,0,E104/$D51*100)</f>
        <v>68.503937007874015</v>
      </c>
      <c r="F51" s="15">
        <f t="shared" ref="F51:I51" si="56">IF($D51=0,0,F104/$D51*100)</f>
        <v>14.173228346456693</v>
      </c>
      <c r="G51" s="15">
        <f t="shared" si="56"/>
        <v>3.9370078740157481</v>
      </c>
      <c r="H51" s="15">
        <f t="shared" si="56"/>
        <v>9.4488188976377945</v>
      </c>
      <c r="I51" s="15">
        <f t="shared" si="56"/>
        <v>3.9370078740157481</v>
      </c>
    </row>
    <row r="52" spans="1:9" ht="15" customHeight="1" x14ac:dyDescent="0.15">
      <c r="A52" s="47"/>
      <c r="B52" s="14" t="s">
        <v>10</v>
      </c>
      <c r="C52" s="50" t="s">
        <v>86</v>
      </c>
      <c r="D52" s="28">
        <f t="shared" ref="D52:D53" si="57">D105</f>
        <v>1094</v>
      </c>
      <c r="E52" s="15">
        <f>IF($D52=0,0,E105/$D52*100)</f>
        <v>75.959780621572222</v>
      </c>
      <c r="F52" s="15">
        <f t="shared" ref="F52:I52" si="58">IF($D52=0,0,F105/$D52*100)</f>
        <v>12.340036563071298</v>
      </c>
      <c r="G52" s="15">
        <f t="shared" si="58"/>
        <v>4.296160877513711</v>
      </c>
      <c r="H52" s="15">
        <f t="shared" si="58"/>
        <v>3.2906764168190126</v>
      </c>
      <c r="I52" s="15">
        <f t="shared" si="58"/>
        <v>4.1133455210237662</v>
      </c>
    </row>
    <row r="53" spans="1:9" ht="15" customHeight="1" x14ac:dyDescent="0.15">
      <c r="A53" s="49"/>
      <c r="B53" s="34"/>
      <c r="C53" s="51" t="s">
        <v>34</v>
      </c>
      <c r="D53" s="29">
        <f t="shared" si="57"/>
        <v>17</v>
      </c>
      <c r="E53" s="9">
        <f>IF($D53=0,0,E106/$D53*100)</f>
        <v>58.82352941176471</v>
      </c>
      <c r="F53" s="9">
        <f t="shared" ref="F53:I53" si="59">IF($D53=0,0,F106/$D53*100)</f>
        <v>5.8823529411764701</v>
      </c>
      <c r="G53" s="9">
        <f t="shared" si="59"/>
        <v>0</v>
      </c>
      <c r="H53" s="9">
        <f t="shared" si="59"/>
        <v>11.76470588235294</v>
      </c>
      <c r="I53" s="9">
        <f t="shared" si="59"/>
        <v>23.52941176470588</v>
      </c>
    </row>
    <row r="57" spans="1:9" ht="15" customHeight="1" x14ac:dyDescent="0.15">
      <c r="A57" s="35" t="s">
        <v>92</v>
      </c>
      <c r="B57" s="24" t="s">
        <v>7</v>
      </c>
      <c r="C57" s="36" t="s">
        <v>90</v>
      </c>
      <c r="D57" s="17">
        <v>1238</v>
      </c>
      <c r="E57" s="17">
        <v>928</v>
      </c>
      <c r="F57" s="17">
        <v>154</v>
      </c>
      <c r="G57" s="17">
        <v>52</v>
      </c>
      <c r="H57" s="17">
        <v>50</v>
      </c>
      <c r="I57" s="17">
        <v>54</v>
      </c>
    </row>
    <row r="58" spans="1:9" ht="15" customHeight="1" x14ac:dyDescent="0.15">
      <c r="A58" s="47" t="s">
        <v>15</v>
      </c>
      <c r="B58" s="25" t="s">
        <v>8</v>
      </c>
      <c r="C58" s="41"/>
      <c r="D58" s="17"/>
      <c r="E58" s="17"/>
      <c r="F58" s="17"/>
      <c r="G58" s="17"/>
      <c r="H58" s="17"/>
      <c r="I58" s="17"/>
    </row>
    <row r="59" spans="1:9" ht="15" customHeight="1" x14ac:dyDescent="0.15">
      <c r="A59" s="47"/>
      <c r="B59" s="25" t="s">
        <v>9</v>
      </c>
      <c r="C59" s="46" t="s">
        <v>16</v>
      </c>
      <c r="D59" s="17">
        <v>162</v>
      </c>
      <c r="E59" s="17">
        <v>127</v>
      </c>
      <c r="F59" s="17">
        <v>15</v>
      </c>
      <c r="G59" s="17">
        <v>7</v>
      </c>
      <c r="H59" s="17">
        <v>4</v>
      </c>
      <c r="I59" s="17">
        <v>9</v>
      </c>
    </row>
    <row r="60" spans="1:9" ht="15" customHeight="1" x14ac:dyDescent="0.15">
      <c r="A60" s="47"/>
      <c r="B60" s="25" t="s">
        <v>10</v>
      </c>
      <c r="C60" s="46" t="s">
        <v>17</v>
      </c>
      <c r="D60" s="17">
        <v>650</v>
      </c>
      <c r="E60" s="17">
        <v>467</v>
      </c>
      <c r="F60" s="17">
        <v>88</v>
      </c>
      <c r="G60" s="17">
        <v>31</v>
      </c>
      <c r="H60" s="17">
        <v>33</v>
      </c>
      <c r="I60" s="17">
        <v>31</v>
      </c>
    </row>
    <row r="61" spans="1:9" ht="15" customHeight="1" x14ac:dyDescent="0.15">
      <c r="A61" s="47"/>
      <c r="B61" s="25"/>
      <c r="C61" s="46" t="s">
        <v>18</v>
      </c>
      <c r="D61" s="17">
        <v>327</v>
      </c>
      <c r="E61" s="17">
        <v>275</v>
      </c>
      <c r="F61" s="17">
        <v>28</v>
      </c>
      <c r="G61" s="17">
        <v>10</v>
      </c>
      <c r="H61" s="17">
        <v>6</v>
      </c>
      <c r="I61" s="17">
        <v>8</v>
      </c>
    </row>
    <row r="62" spans="1:9" ht="15" customHeight="1" x14ac:dyDescent="0.15">
      <c r="A62" s="47"/>
      <c r="B62" s="25"/>
      <c r="C62" s="46" t="s">
        <v>19</v>
      </c>
      <c r="D62" s="17">
        <v>86</v>
      </c>
      <c r="E62" s="17">
        <v>48</v>
      </c>
      <c r="F62" s="17">
        <v>21</v>
      </c>
      <c r="G62" s="17">
        <v>4</v>
      </c>
      <c r="H62" s="17">
        <v>7</v>
      </c>
      <c r="I62" s="17">
        <v>6</v>
      </c>
    </row>
    <row r="63" spans="1:9" ht="15" customHeight="1" x14ac:dyDescent="0.15">
      <c r="A63" s="47"/>
      <c r="B63" s="26"/>
      <c r="C63" s="48" t="s">
        <v>34</v>
      </c>
      <c r="D63" s="17">
        <v>13</v>
      </c>
      <c r="E63" s="17">
        <v>11</v>
      </c>
      <c r="F63" s="17">
        <v>2</v>
      </c>
      <c r="G63" s="17">
        <v>0</v>
      </c>
      <c r="H63" s="17">
        <v>0</v>
      </c>
      <c r="I63" s="17">
        <v>0</v>
      </c>
    </row>
    <row r="64" spans="1:9" ht="15" customHeight="1" x14ac:dyDescent="0.15">
      <c r="A64" s="47"/>
      <c r="B64" s="14" t="s">
        <v>2</v>
      </c>
      <c r="C64" s="36" t="s">
        <v>90</v>
      </c>
      <c r="D64" s="17">
        <v>847</v>
      </c>
      <c r="E64" s="17">
        <v>418</v>
      </c>
      <c r="F64" s="17">
        <v>217</v>
      </c>
      <c r="G64" s="17">
        <v>74</v>
      </c>
      <c r="H64" s="17">
        <v>66</v>
      </c>
      <c r="I64" s="17">
        <v>72</v>
      </c>
    </row>
    <row r="65" spans="1:9" ht="15" customHeight="1" x14ac:dyDescent="0.15">
      <c r="A65" s="47"/>
      <c r="B65" s="14" t="s">
        <v>3</v>
      </c>
      <c r="C65" s="41"/>
      <c r="D65" s="17"/>
      <c r="E65" s="17"/>
      <c r="F65" s="17"/>
      <c r="G65" s="17"/>
      <c r="H65" s="17"/>
      <c r="I65" s="17"/>
    </row>
    <row r="66" spans="1:9" ht="15" customHeight="1" x14ac:dyDescent="0.15">
      <c r="A66" s="47"/>
      <c r="B66" s="14" t="s">
        <v>4</v>
      </c>
      <c r="C66" s="46" t="s">
        <v>16</v>
      </c>
      <c r="D66" s="17">
        <v>80</v>
      </c>
      <c r="E66" s="17">
        <v>57</v>
      </c>
      <c r="F66" s="17">
        <v>8</v>
      </c>
      <c r="G66" s="17">
        <v>7</v>
      </c>
      <c r="H66" s="17">
        <v>5</v>
      </c>
      <c r="I66" s="17">
        <v>3</v>
      </c>
    </row>
    <row r="67" spans="1:9" ht="15" customHeight="1" x14ac:dyDescent="0.15">
      <c r="A67" s="47"/>
      <c r="B67" s="14"/>
      <c r="C67" s="46" t="s">
        <v>17</v>
      </c>
      <c r="D67" s="17">
        <v>237</v>
      </c>
      <c r="E67" s="17">
        <v>156</v>
      </c>
      <c r="F67" s="17">
        <v>39</v>
      </c>
      <c r="G67" s="17">
        <v>14</v>
      </c>
      <c r="H67" s="17">
        <v>9</v>
      </c>
      <c r="I67" s="17">
        <v>19</v>
      </c>
    </row>
    <row r="68" spans="1:9" ht="15" customHeight="1" x14ac:dyDescent="0.15">
      <c r="A68" s="47"/>
      <c r="B68" s="14"/>
      <c r="C68" s="46" t="s">
        <v>18</v>
      </c>
      <c r="D68" s="17">
        <v>250</v>
      </c>
      <c r="E68" s="17">
        <v>107</v>
      </c>
      <c r="F68" s="17">
        <v>75</v>
      </c>
      <c r="G68" s="17">
        <v>25</v>
      </c>
      <c r="H68" s="17">
        <v>22</v>
      </c>
      <c r="I68" s="17">
        <v>21</v>
      </c>
    </row>
    <row r="69" spans="1:9" ht="15" customHeight="1" x14ac:dyDescent="0.15">
      <c r="A69" s="47"/>
      <c r="B69" s="14"/>
      <c r="C69" s="46" t="s">
        <v>19</v>
      </c>
      <c r="D69" s="17">
        <v>231</v>
      </c>
      <c r="E69" s="17">
        <v>78</v>
      </c>
      <c r="F69" s="17">
        <v>88</v>
      </c>
      <c r="G69" s="17">
        <v>21</v>
      </c>
      <c r="H69" s="17">
        <v>26</v>
      </c>
      <c r="I69" s="17">
        <v>18</v>
      </c>
    </row>
    <row r="70" spans="1:9" ht="15" customHeight="1" x14ac:dyDescent="0.15">
      <c r="A70" s="47"/>
      <c r="B70" s="14"/>
      <c r="C70" s="48" t="s">
        <v>34</v>
      </c>
      <c r="D70" s="17">
        <v>49</v>
      </c>
      <c r="E70" s="17">
        <v>20</v>
      </c>
      <c r="F70" s="17">
        <v>7</v>
      </c>
      <c r="G70" s="17">
        <v>7</v>
      </c>
      <c r="H70" s="17">
        <v>4</v>
      </c>
      <c r="I70" s="17">
        <v>11</v>
      </c>
    </row>
    <row r="71" spans="1:9" ht="15" customHeight="1" x14ac:dyDescent="0.15">
      <c r="A71" s="47"/>
      <c r="B71" s="281" t="s">
        <v>5</v>
      </c>
      <c r="C71" s="36" t="s">
        <v>90</v>
      </c>
      <c r="D71" s="17">
        <v>994</v>
      </c>
      <c r="E71" s="17">
        <v>393</v>
      </c>
      <c r="F71" s="17">
        <v>247</v>
      </c>
      <c r="G71" s="17">
        <v>68</v>
      </c>
      <c r="H71" s="17">
        <v>185</v>
      </c>
      <c r="I71" s="17">
        <v>101</v>
      </c>
    </row>
    <row r="72" spans="1:9" ht="15" customHeight="1" x14ac:dyDescent="0.15">
      <c r="A72" s="47"/>
      <c r="B72" s="282"/>
      <c r="C72" s="41"/>
      <c r="D72" s="17"/>
      <c r="E72" s="17"/>
      <c r="F72" s="17"/>
      <c r="G72" s="17"/>
      <c r="H72" s="17"/>
      <c r="I72" s="17"/>
    </row>
    <row r="73" spans="1:9" ht="15" customHeight="1" x14ac:dyDescent="0.15">
      <c r="A73" s="47"/>
      <c r="B73" s="282"/>
      <c r="C73" s="46" t="s">
        <v>16</v>
      </c>
      <c r="D73" s="17">
        <v>63</v>
      </c>
      <c r="E73" s="17">
        <v>33</v>
      </c>
      <c r="F73" s="17">
        <v>13</v>
      </c>
      <c r="G73" s="17">
        <v>2</v>
      </c>
      <c r="H73" s="17">
        <v>10</v>
      </c>
      <c r="I73" s="17">
        <v>5</v>
      </c>
    </row>
    <row r="74" spans="1:9" ht="15" customHeight="1" x14ac:dyDescent="0.15">
      <c r="A74" s="47"/>
      <c r="B74" s="282"/>
      <c r="C74" s="46" t="s">
        <v>17</v>
      </c>
      <c r="D74" s="17">
        <v>134</v>
      </c>
      <c r="E74" s="17">
        <v>69</v>
      </c>
      <c r="F74" s="17">
        <v>26</v>
      </c>
      <c r="G74" s="17">
        <v>8</v>
      </c>
      <c r="H74" s="17">
        <v>25</v>
      </c>
      <c r="I74" s="17">
        <v>6</v>
      </c>
    </row>
    <row r="75" spans="1:9" ht="15" customHeight="1" x14ac:dyDescent="0.15">
      <c r="A75" s="47"/>
      <c r="B75" s="282"/>
      <c r="C75" s="46" t="s">
        <v>18</v>
      </c>
      <c r="D75" s="17">
        <v>393</v>
      </c>
      <c r="E75" s="17">
        <v>203</v>
      </c>
      <c r="F75" s="17">
        <v>81</v>
      </c>
      <c r="G75" s="17">
        <v>26</v>
      </c>
      <c r="H75" s="17">
        <v>50</v>
      </c>
      <c r="I75" s="17">
        <v>33</v>
      </c>
    </row>
    <row r="76" spans="1:9" ht="15" customHeight="1" x14ac:dyDescent="0.15">
      <c r="A76" s="47"/>
      <c r="B76" s="33"/>
      <c r="C76" s="46" t="s">
        <v>19</v>
      </c>
      <c r="D76" s="17">
        <v>348</v>
      </c>
      <c r="E76" s="17">
        <v>81</v>
      </c>
      <c r="F76" s="17">
        <v>113</v>
      </c>
      <c r="G76" s="17">
        <v>28</v>
      </c>
      <c r="H76" s="17">
        <v>86</v>
      </c>
      <c r="I76" s="17">
        <v>40</v>
      </c>
    </row>
    <row r="77" spans="1:9" ht="15" customHeight="1" x14ac:dyDescent="0.15">
      <c r="A77" s="49"/>
      <c r="B77" s="34"/>
      <c r="C77" s="48" t="s">
        <v>34</v>
      </c>
      <c r="D77" s="17">
        <v>56</v>
      </c>
      <c r="E77" s="17">
        <v>7</v>
      </c>
      <c r="F77" s="17">
        <v>14</v>
      </c>
      <c r="G77" s="17">
        <v>4</v>
      </c>
      <c r="H77" s="17">
        <v>14</v>
      </c>
      <c r="I77" s="17">
        <v>17</v>
      </c>
    </row>
    <row r="78" spans="1:9" ht="15" customHeight="1" x14ac:dyDescent="0.15">
      <c r="A78" s="35" t="s">
        <v>77</v>
      </c>
      <c r="B78" s="24" t="s">
        <v>7</v>
      </c>
      <c r="C78" s="36" t="s">
        <v>90</v>
      </c>
      <c r="D78" s="17">
        <v>1238</v>
      </c>
      <c r="E78" s="17">
        <v>928</v>
      </c>
      <c r="F78" s="17">
        <v>154</v>
      </c>
      <c r="G78" s="17">
        <v>52</v>
      </c>
      <c r="H78" s="17">
        <v>50</v>
      </c>
      <c r="I78" s="17">
        <v>54</v>
      </c>
    </row>
    <row r="79" spans="1:9" ht="15" customHeight="1" x14ac:dyDescent="0.15">
      <c r="A79" s="47" t="s">
        <v>228</v>
      </c>
      <c r="B79" s="25" t="s">
        <v>8</v>
      </c>
      <c r="C79" s="41"/>
      <c r="D79" s="17"/>
      <c r="E79" s="17"/>
      <c r="F79" s="17"/>
      <c r="G79" s="17"/>
      <c r="H79" s="17"/>
      <c r="I79" s="17"/>
    </row>
    <row r="80" spans="1:9" ht="15" customHeight="1" x14ac:dyDescent="0.15">
      <c r="A80" s="47"/>
      <c r="B80" s="25" t="s">
        <v>9</v>
      </c>
      <c r="C80" s="50" t="s">
        <v>36</v>
      </c>
      <c r="D80" s="17">
        <v>15</v>
      </c>
      <c r="E80" s="17">
        <v>7</v>
      </c>
      <c r="F80" s="17">
        <v>4</v>
      </c>
      <c r="G80" s="17">
        <v>2</v>
      </c>
      <c r="H80" s="17">
        <v>1</v>
      </c>
      <c r="I80" s="17">
        <v>1</v>
      </c>
    </row>
    <row r="81" spans="1:9" ht="15" customHeight="1" x14ac:dyDescent="0.15">
      <c r="A81" s="47"/>
      <c r="B81" s="25" t="s">
        <v>10</v>
      </c>
      <c r="C81" s="50" t="s">
        <v>37</v>
      </c>
      <c r="D81" s="17">
        <v>71</v>
      </c>
      <c r="E81" s="17">
        <v>47</v>
      </c>
      <c r="F81" s="17">
        <v>9</v>
      </c>
      <c r="G81" s="17">
        <v>3</v>
      </c>
      <c r="H81" s="17">
        <v>7</v>
      </c>
      <c r="I81" s="17">
        <v>5</v>
      </c>
    </row>
    <row r="82" spans="1:9" ht="15" customHeight="1" x14ac:dyDescent="0.15">
      <c r="A82" s="47"/>
      <c r="B82" s="25"/>
      <c r="C82" s="50" t="s">
        <v>38</v>
      </c>
      <c r="D82" s="17">
        <v>795</v>
      </c>
      <c r="E82" s="17">
        <v>595</v>
      </c>
      <c r="F82" s="17">
        <v>110</v>
      </c>
      <c r="G82" s="17">
        <v>30</v>
      </c>
      <c r="H82" s="17">
        <v>31</v>
      </c>
      <c r="I82" s="17">
        <v>29</v>
      </c>
    </row>
    <row r="83" spans="1:9" ht="15" customHeight="1" x14ac:dyDescent="0.15">
      <c r="A83" s="47"/>
      <c r="B83" s="25"/>
      <c r="C83" s="50" t="s">
        <v>39</v>
      </c>
      <c r="D83" s="17">
        <v>104</v>
      </c>
      <c r="E83" s="17">
        <v>77</v>
      </c>
      <c r="F83" s="17">
        <v>9</v>
      </c>
      <c r="G83" s="17">
        <v>6</v>
      </c>
      <c r="H83" s="17">
        <v>4</v>
      </c>
      <c r="I83" s="17">
        <v>8</v>
      </c>
    </row>
    <row r="84" spans="1:9" ht="15" customHeight="1" x14ac:dyDescent="0.15">
      <c r="A84" s="47"/>
      <c r="B84" s="25"/>
      <c r="C84" s="50" t="s">
        <v>40</v>
      </c>
      <c r="D84" s="17">
        <v>83</v>
      </c>
      <c r="E84" s="17">
        <v>69</v>
      </c>
      <c r="F84" s="17">
        <v>8</v>
      </c>
      <c r="G84" s="17">
        <v>2</v>
      </c>
      <c r="H84" s="17">
        <v>2</v>
      </c>
      <c r="I84" s="17">
        <v>2</v>
      </c>
    </row>
    <row r="85" spans="1:9" ht="15" customHeight="1" x14ac:dyDescent="0.15">
      <c r="A85" s="47"/>
      <c r="B85" s="25"/>
      <c r="C85" s="50" t="s">
        <v>41</v>
      </c>
      <c r="D85" s="17">
        <v>123</v>
      </c>
      <c r="E85" s="17">
        <v>107</v>
      </c>
      <c r="F85" s="17">
        <v>7</v>
      </c>
      <c r="G85" s="17">
        <v>5</v>
      </c>
      <c r="H85" s="17">
        <v>2</v>
      </c>
      <c r="I85" s="17">
        <v>2</v>
      </c>
    </row>
    <row r="86" spans="1:9" ht="15" customHeight="1" x14ac:dyDescent="0.15">
      <c r="A86" s="47"/>
      <c r="B86" s="26"/>
      <c r="C86" s="51" t="s">
        <v>42</v>
      </c>
      <c r="D86" s="17">
        <v>47</v>
      </c>
      <c r="E86" s="17">
        <v>26</v>
      </c>
      <c r="F86" s="17">
        <v>7</v>
      </c>
      <c r="G86" s="17">
        <v>4</v>
      </c>
      <c r="H86" s="17">
        <v>3</v>
      </c>
      <c r="I86" s="17">
        <v>7</v>
      </c>
    </row>
    <row r="87" spans="1:9" ht="15" customHeight="1" x14ac:dyDescent="0.15">
      <c r="A87" s="53" t="s">
        <v>78</v>
      </c>
      <c r="B87" s="24" t="s">
        <v>7</v>
      </c>
      <c r="C87" s="36" t="s">
        <v>90</v>
      </c>
      <c r="D87" s="17">
        <v>1238</v>
      </c>
      <c r="E87" s="17">
        <v>928</v>
      </c>
      <c r="F87" s="17">
        <v>154</v>
      </c>
      <c r="G87" s="17">
        <v>52</v>
      </c>
      <c r="H87" s="17">
        <v>50</v>
      </c>
      <c r="I87" s="17">
        <v>54</v>
      </c>
    </row>
    <row r="88" spans="1:9" ht="15" customHeight="1" x14ac:dyDescent="0.15">
      <c r="A88" s="13" t="s">
        <v>20</v>
      </c>
      <c r="B88" s="25" t="s">
        <v>8</v>
      </c>
      <c r="C88" s="41"/>
      <c r="D88" s="17"/>
      <c r="E88" s="17"/>
      <c r="F88" s="17"/>
      <c r="G88" s="17"/>
      <c r="H88" s="17"/>
      <c r="I88" s="17"/>
    </row>
    <row r="89" spans="1:9" ht="15" customHeight="1" x14ac:dyDescent="0.15">
      <c r="A89" s="32" t="s">
        <v>79</v>
      </c>
      <c r="B89" s="25" t="s">
        <v>9</v>
      </c>
      <c r="C89" s="50" t="s">
        <v>71</v>
      </c>
      <c r="D89" s="17">
        <v>184</v>
      </c>
      <c r="E89" s="17">
        <v>151</v>
      </c>
      <c r="F89" s="17">
        <v>9</v>
      </c>
      <c r="G89" s="17">
        <v>9</v>
      </c>
      <c r="H89" s="17">
        <v>4</v>
      </c>
      <c r="I89" s="17">
        <v>11</v>
      </c>
    </row>
    <row r="90" spans="1:9" ht="15" customHeight="1" x14ac:dyDescent="0.15">
      <c r="A90" s="47"/>
      <c r="B90" s="25" t="s">
        <v>10</v>
      </c>
      <c r="C90" s="50" t="s">
        <v>72</v>
      </c>
      <c r="D90" s="17">
        <v>170</v>
      </c>
      <c r="E90" s="17">
        <v>119</v>
      </c>
      <c r="F90" s="17">
        <v>31</v>
      </c>
      <c r="G90" s="17">
        <v>8</v>
      </c>
      <c r="H90" s="17">
        <v>9</v>
      </c>
      <c r="I90" s="17">
        <v>3</v>
      </c>
    </row>
    <row r="91" spans="1:9" ht="15" customHeight="1" x14ac:dyDescent="0.15">
      <c r="A91" s="47"/>
      <c r="B91" s="25"/>
      <c r="C91" s="50" t="s">
        <v>73</v>
      </c>
      <c r="D91" s="17">
        <v>832</v>
      </c>
      <c r="E91" s="17">
        <v>626</v>
      </c>
      <c r="F91" s="17">
        <v>110</v>
      </c>
      <c r="G91" s="17">
        <v>30</v>
      </c>
      <c r="H91" s="17">
        <v>34</v>
      </c>
      <c r="I91" s="17">
        <v>32</v>
      </c>
    </row>
    <row r="92" spans="1:9" ht="15" customHeight="1" x14ac:dyDescent="0.15">
      <c r="A92" s="47"/>
      <c r="B92" s="26"/>
      <c r="C92" s="51" t="s">
        <v>70</v>
      </c>
      <c r="D92" s="17">
        <v>52</v>
      </c>
      <c r="E92" s="17">
        <v>32</v>
      </c>
      <c r="F92" s="17">
        <v>4</v>
      </c>
      <c r="G92" s="17">
        <v>5</v>
      </c>
      <c r="H92" s="17">
        <v>3</v>
      </c>
      <c r="I92" s="17">
        <v>8</v>
      </c>
    </row>
    <row r="93" spans="1:9" ht="15" customHeight="1" x14ac:dyDescent="0.15">
      <c r="A93" s="54" t="s">
        <v>80</v>
      </c>
      <c r="B93" s="24" t="s">
        <v>7</v>
      </c>
      <c r="C93" s="36" t="s">
        <v>90</v>
      </c>
      <c r="D93" s="17">
        <v>1238</v>
      </c>
      <c r="E93" s="17">
        <v>928</v>
      </c>
      <c r="F93" s="17">
        <v>154</v>
      </c>
      <c r="G93" s="17">
        <v>52</v>
      </c>
      <c r="H93" s="17">
        <v>50</v>
      </c>
      <c r="I93" s="17">
        <v>54</v>
      </c>
    </row>
    <row r="94" spans="1:9" ht="15" customHeight="1" x14ac:dyDescent="0.15">
      <c r="A94" s="47" t="s">
        <v>21</v>
      </c>
      <c r="B94" s="25" t="s">
        <v>8</v>
      </c>
      <c r="C94" s="41"/>
      <c r="D94" s="17"/>
      <c r="E94" s="17"/>
      <c r="F94" s="17"/>
      <c r="G94" s="17"/>
      <c r="H94" s="17"/>
      <c r="I94" s="17"/>
    </row>
    <row r="95" spans="1:9" ht="15" customHeight="1" x14ac:dyDescent="0.15">
      <c r="A95" s="47"/>
      <c r="B95" s="25" t="s">
        <v>9</v>
      </c>
      <c r="C95" s="50" t="s">
        <v>74</v>
      </c>
      <c r="D95" s="17">
        <v>84</v>
      </c>
      <c r="E95" s="17">
        <v>45</v>
      </c>
      <c r="F95" s="17">
        <v>16</v>
      </c>
      <c r="G95" s="17">
        <v>4</v>
      </c>
      <c r="H95" s="17">
        <v>8</v>
      </c>
      <c r="I95" s="17">
        <v>11</v>
      </c>
    </row>
    <row r="96" spans="1:9" ht="15" customHeight="1" x14ac:dyDescent="0.15">
      <c r="A96" s="47"/>
      <c r="B96" s="14" t="s">
        <v>10</v>
      </c>
      <c r="C96" s="51" t="s">
        <v>75</v>
      </c>
      <c r="D96" s="17">
        <v>1154</v>
      </c>
      <c r="E96" s="17">
        <v>883</v>
      </c>
      <c r="F96" s="17">
        <v>138</v>
      </c>
      <c r="G96" s="17">
        <v>48</v>
      </c>
      <c r="H96" s="17">
        <v>42</v>
      </c>
      <c r="I96" s="17">
        <v>43</v>
      </c>
    </row>
    <row r="97" spans="1:9" ht="15" customHeight="1" x14ac:dyDescent="0.15">
      <c r="A97" s="35" t="s">
        <v>81</v>
      </c>
      <c r="B97" s="24" t="s">
        <v>7</v>
      </c>
      <c r="C97" s="36" t="s">
        <v>90</v>
      </c>
      <c r="D97" s="17">
        <v>1238</v>
      </c>
      <c r="E97" s="17">
        <v>928</v>
      </c>
      <c r="F97" s="17">
        <v>154</v>
      </c>
      <c r="G97" s="17">
        <v>52</v>
      </c>
      <c r="H97" s="17">
        <v>50</v>
      </c>
      <c r="I97" s="17">
        <v>54</v>
      </c>
    </row>
    <row r="98" spans="1:9" ht="15" customHeight="1" x14ac:dyDescent="0.15">
      <c r="A98" s="47" t="s">
        <v>82</v>
      </c>
      <c r="B98" s="25" t="s">
        <v>8</v>
      </c>
      <c r="C98" s="41"/>
      <c r="D98" s="17"/>
      <c r="E98" s="17"/>
      <c r="F98" s="17"/>
      <c r="G98" s="17"/>
      <c r="H98" s="17"/>
      <c r="I98" s="17"/>
    </row>
    <row r="99" spans="1:9" ht="15" customHeight="1" x14ac:dyDescent="0.15">
      <c r="A99" s="47"/>
      <c r="B99" s="25" t="s">
        <v>9</v>
      </c>
      <c r="C99" s="50" t="s">
        <v>85</v>
      </c>
      <c r="D99" s="17">
        <v>276</v>
      </c>
      <c r="E99" s="17">
        <v>160</v>
      </c>
      <c r="F99" s="17">
        <v>57</v>
      </c>
      <c r="G99" s="17">
        <v>16</v>
      </c>
      <c r="H99" s="17">
        <v>23</v>
      </c>
      <c r="I99" s="17">
        <v>20</v>
      </c>
    </row>
    <row r="100" spans="1:9" ht="15" customHeight="1" x14ac:dyDescent="0.15">
      <c r="A100" s="47"/>
      <c r="B100" s="25" t="s">
        <v>10</v>
      </c>
      <c r="C100" s="50" t="s">
        <v>86</v>
      </c>
      <c r="D100" s="17">
        <v>946</v>
      </c>
      <c r="E100" s="17">
        <v>759</v>
      </c>
      <c r="F100" s="17">
        <v>96</v>
      </c>
      <c r="G100" s="17">
        <v>34</v>
      </c>
      <c r="H100" s="17">
        <v>26</v>
      </c>
      <c r="I100" s="17">
        <v>31</v>
      </c>
    </row>
    <row r="101" spans="1:9" ht="15" customHeight="1" x14ac:dyDescent="0.15">
      <c r="A101" s="47"/>
      <c r="B101" s="26"/>
      <c r="C101" s="51" t="s">
        <v>34</v>
      </c>
      <c r="D101" s="17">
        <v>16</v>
      </c>
      <c r="E101" s="17">
        <v>9</v>
      </c>
      <c r="F101" s="17">
        <v>1</v>
      </c>
      <c r="G101" s="17">
        <v>2</v>
      </c>
      <c r="H101" s="17">
        <v>1</v>
      </c>
      <c r="I101" s="17">
        <v>3</v>
      </c>
    </row>
    <row r="102" spans="1:9" ht="15" customHeight="1" x14ac:dyDescent="0.15">
      <c r="A102" s="54" t="s">
        <v>83</v>
      </c>
      <c r="B102" s="14" t="s">
        <v>7</v>
      </c>
      <c r="C102" s="36" t="s">
        <v>90</v>
      </c>
      <c r="D102" s="17">
        <v>1238</v>
      </c>
      <c r="E102" s="17">
        <v>928</v>
      </c>
      <c r="F102" s="17">
        <v>154</v>
      </c>
      <c r="G102" s="17">
        <v>52</v>
      </c>
      <c r="H102" s="17">
        <v>50</v>
      </c>
      <c r="I102" s="17">
        <v>54</v>
      </c>
    </row>
    <row r="103" spans="1:9" ht="15" customHeight="1" x14ac:dyDescent="0.15">
      <c r="A103" s="55" t="s">
        <v>84</v>
      </c>
      <c r="B103" s="14" t="s">
        <v>8</v>
      </c>
      <c r="C103" s="41"/>
      <c r="D103" s="17"/>
      <c r="E103" s="17"/>
      <c r="F103" s="17"/>
      <c r="G103" s="17"/>
      <c r="H103" s="17"/>
      <c r="I103" s="17"/>
    </row>
    <row r="104" spans="1:9" ht="15" customHeight="1" x14ac:dyDescent="0.15">
      <c r="A104" s="47"/>
      <c r="B104" s="14" t="s">
        <v>9</v>
      </c>
      <c r="C104" s="50" t="s">
        <v>85</v>
      </c>
      <c r="D104" s="17">
        <v>127</v>
      </c>
      <c r="E104" s="17">
        <v>87</v>
      </c>
      <c r="F104" s="17">
        <v>18</v>
      </c>
      <c r="G104" s="17">
        <v>5</v>
      </c>
      <c r="H104" s="17">
        <v>12</v>
      </c>
      <c r="I104" s="17">
        <v>5</v>
      </c>
    </row>
    <row r="105" spans="1:9" ht="15" customHeight="1" x14ac:dyDescent="0.15">
      <c r="A105" s="47"/>
      <c r="B105" s="14" t="s">
        <v>10</v>
      </c>
      <c r="C105" s="50" t="s">
        <v>86</v>
      </c>
      <c r="D105" s="17">
        <v>1094</v>
      </c>
      <c r="E105" s="17">
        <v>831</v>
      </c>
      <c r="F105" s="17">
        <v>135</v>
      </c>
      <c r="G105" s="17">
        <v>47</v>
      </c>
      <c r="H105" s="17">
        <v>36</v>
      </c>
      <c r="I105" s="17">
        <v>45</v>
      </c>
    </row>
    <row r="106" spans="1:9" ht="15" customHeight="1" x14ac:dyDescent="0.15">
      <c r="A106" s="49"/>
      <c r="B106" s="34"/>
      <c r="C106" s="51" t="s">
        <v>34</v>
      </c>
      <c r="D106" s="17">
        <v>17</v>
      </c>
      <c r="E106" s="17">
        <v>10</v>
      </c>
      <c r="F106" s="17">
        <v>1</v>
      </c>
      <c r="G106" s="17">
        <v>0</v>
      </c>
      <c r="H106" s="17">
        <v>2</v>
      </c>
      <c r="I106" s="17">
        <v>4</v>
      </c>
    </row>
  </sheetData>
  <mergeCells count="2">
    <mergeCell ref="B18:B22"/>
    <mergeCell ref="B71:B75"/>
  </mergeCells>
  <phoneticPr fontId="9"/>
  <pageMargins left="0.39370078740157483" right="0.39370078740157483" top="0.39370078740157483" bottom="0.39370078740157483" header="0.19685039370078741" footer="0.19685039370078741"/>
  <pageSetup paperSize="9" scale="60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95DB-8A63-482B-83C1-0444207F6972}">
  <dimension ref="A1:K72"/>
  <sheetViews>
    <sheetView showGridLines="0" view="pageBreakPreview" zoomScale="85" zoomScaleNormal="100" zoomScaleSheetLayoutView="85" workbookViewId="0">
      <pane ySplit="3" topLeftCell="A4" activePane="bottomLeft" state="frozen"/>
      <selection pane="bottomLeft"/>
    </sheetView>
  </sheetViews>
  <sheetFormatPr defaultColWidth="8" defaultRowHeight="15" customHeight="1" x14ac:dyDescent="0.15"/>
  <cols>
    <col min="1" max="1" width="23.5703125" style="1" customWidth="1"/>
    <col min="2" max="2" width="4.28515625" style="1" customWidth="1"/>
    <col min="3" max="3" width="27.85546875" style="1" customWidth="1"/>
    <col min="4" max="4" width="7.7109375" style="1" customWidth="1"/>
    <col min="5" max="10" width="13.5703125" style="1" customWidth="1"/>
    <col min="11" max="16384" width="8" style="1"/>
  </cols>
  <sheetData>
    <row r="1" spans="1:10" ht="15" customHeight="1" x14ac:dyDescent="0.15">
      <c r="E1" s="1" t="s">
        <v>136</v>
      </c>
    </row>
    <row r="3" spans="1:10" s="7" customFormat="1" ht="56.25" x14ac:dyDescent="0.15">
      <c r="A3" s="3"/>
      <c r="B3" s="4"/>
      <c r="C3" s="4"/>
      <c r="D3" s="148"/>
      <c r="E3" s="5" t="s">
        <v>0</v>
      </c>
      <c r="F3" s="147" t="s">
        <v>13</v>
      </c>
      <c r="G3" s="147" t="s">
        <v>149</v>
      </c>
      <c r="H3" s="147" t="s">
        <v>260</v>
      </c>
      <c r="I3" s="5" t="s">
        <v>14</v>
      </c>
      <c r="J3" s="5" t="s">
        <v>138</v>
      </c>
    </row>
    <row r="4" spans="1:10" ht="15" customHeight="1" x14ac:dyDescent="0.15">
      <c r="A4" s="10" t="s">
        <v>257</v>
      </c>
      <c r="B4" s="24" t="s">
        <v>7</v>
      </c>
      <c r="C4" s="146" t="s">
        <v>90</v>
      </c>
      <c r="D4" s="145"/>
      <c r="E4" s="96">
        <v>1238</v>
      </c>
      <c r="F4" s="96">
        <v>184</v>
      </c>
      <c r="G4" s="96">
        <v>737</v>
      </c>
      <c r="H4" s="96">
        <v>250</v>
      </c>
      <c r="I4" s="96">
        <v>8</v>
      </c>
      <c r="J4" s="8">
        <v>59</v>
      </c>
    </row>
    <row r="5" spans="1:10" ht="15" customHeight="1" x14ac:dyDescent="0.15">
      <c r="A5" s="32" t="s">
        <v>256</v>
      </c>
      <c r="B5" s="25" t="s">
        <v>8</v>
      </c>
      <c r="C5" s="140"/>
      <c r="D5" s="139"/>
      <c r="E5" s="97">
        <f>SUM(F5:J5)</f>
        <v>100.00000000000001</v>
      </c>
      <c r="F5" s="97">
        <f>F4/$E4*100</f>
        <v>14.862681744749596</v>
      </c>
      <c r="G5" s="97">
        <f>G4/$E4*100</f>
        <v>59.531502423263326</v>
      </c>
      <c r="H5" s="97">
        <f>H4/$E4*100</f>
        <v>20.193861066235861</v>
      </c>
      <c r="I5" s="97">
        <f>I4/$E4*100</f>
        <v>0.64620355411954766</v>
      </c>
      <c r="J5" s="38">
        <f>J4/$E4*100</f>
        <v>4.765751211631664</v>
      </c>
    </row>
    <row r="6" spans="1:10" ht="15" customHeight="1" x14ac:dyDescent="0.15">
      <c r="A6" s="32" t="s">
        <v>255</v>
      </c>
      <c r="B6" s="25" t="s">
        <v>9</v>
      </c>
      <c r="C6" s="284" t="s">
        <v>259</v>
      </c>
      <c r="D6" s="137" t="s">
        <v>252</v>
      </c>
      <c r="E6" s="100">
        <v>621</v>
      </c>
      <c r="F6" s="98">
        <v>16.425120772946862</v>
      </c>
      <c r="G6" s="98">
        <v>70.209339774557165</v>
      </c>
      <c r="H6" s="98">
        <v>7.8904991948470213</v>
      </c>
      <c r="I6" s="98">
        <v>0.64412238325281801</v>
      </c>
      <c r="J6" s="15">
        <v>4.8309178743961354</v>
      </c>
    </row>
    <row r="7" spans="1:10" ht="15" customHeight="1" x14ac:dyDescent="0.15">
      <c r="A7" s="32" t="s">
        <v>254</v>
      </c>
      <c r="B7" s="25" t="s">
        <v>10</v>
      </c>
      <c r="C7" s="285"/>
      <c r="D7" s="133" t="s">
        <v>251</v>
      </c>
      <c r="E7" s="215">
        <v>617</v>
      </c>
      <c r="F7" s="97">
        <v>13.290113452188008</v>
      </c>
      <c r="G7" s="97">
        <v>48.784440842787681</v>
      </c>
      <c r="H7" s="97">
        <v>32.576985413290117</v>
      </c>
      <c r="I7" s="97">
        <v>0.64829821717990277</v>
      </c>
      <c r="J7" s="38">
        <v>4.7001620745542949</v>
      </c>
    </row>
    <row r="8" spans="1:10" ht="15" customHeight="1" x14ac:dyDescent="0.15">
      <c r="A8" s="32"/>
      <c r="B8" s="25"/>
      <c r="C8" s="286" t="s">
        <v>250</v>
      </c>
      <c r="D8" s="134" t="s">
        <v>246</v>
      </c>
      <c r="E8" s="100">
        <v>562</v>
      </c>
      <c r="F8" s="98">
        <v>9.9644128113879002</v>
      </c>
      <c r="G8" s="98">
        <v>56.939501779359439</v>
      </c>
      <c r="H8" s="98">
        <v>30.782918149466195</v>
      </c>
      <c r="I8" s="98">
        <v>0.1779359430604982</v>
      </c>
      <c r="J8" s="15">
        <v>2.1352313167259789</v>
      </c>
    </row>
    <row r="9" spans="1:10" ht="15" customHeight="1" x14ac:dyDescent="0.15">
      <c r="A9" s="32"/>
      <c r="B9" s="25"/>
      <c r="C9" s="285"/>
      <c r="D9" s="133" t="s">
        <v>245</v>
      </c>
      <c r="E9" s="215">
        <v>676</v>
      </c>
      <c r="F9" s="97">
        <v>18.934911242603551</v>
      </c>
      <c r="G9" s="97">
        <v>61.68639053254438</v>
      </c>
      <c r="H9" s="97">
        <v>11.390532544378699</v>
      </c>
      <c r="I9" s="97">
        <v>1.0355029585798818</v>
      </c>
      <c r="J9" s="38">
        <v>6.9526627218934909</v>
      </c>
    </row>
    <row r="10" spans="1:10" ht="15" customHeight="1" x14ac:dyDescent="0.15">
      <c r="A10" s="13"/>
      <c r="B10" s="25"/>
      <c r="C10" s="286" t="s">
        <v>249</v>
      </c>
      <c r="D10" s="134" t="s">
        <v>246</v>
      </c>
      <c r="E10" s="100">
        <v>1039</v>
      </c>
      <c r="F10" s="98">
        <v>13.955726660250239</v>
      </c>
      <c r="G10" s="98">
        <v>59.287776708373443</v>
      </c>
      <c r="H10" s="98">
        <v>22.617901828681426</v>
      </c>
      <c r="I10" s="98">
        <v>0.57747834456207892</v>
      </c>
      <c r="J10" s="15">
        <v>3.5611164581328203</v>
      </c>
    </row>
    <row r="11" spans="1:10" ht="15" customHeight="1" x14ac:dyDescent="0.15">
      <c r="A11" s="13"/>
      <c r="B11" s="25"/>
      <c r="C11" s="285"/>
      <c r="D11" s="133" t="s">
        <v>245</v>
      </c>
      <c r="E11" s="215">
        <v>199</v>
      </c>
      <c r="F11" s="97">
        <v>19.597989949748744</v>
      </c>
      <c r="G11" s="97">
        <v>60.804020100502512</v>
      </c>
      <c r="H11" s="97">
        <v>7.5376884422110546</v>
      </c>
      <c r="I11" s="97">
        <v>1.0050251256281406</v>
      </c>
      <c r="J11" s="38">
        <v>11.055276381909549</v>
      </c>
    </row>
    <row r="12" spans="1:10" ht="15" customHeight="1" x14ac:dyDescent="0.15">
      <c r="A12" s="32"/>
      <c r="B12" s="25"/>
      <c r="C12" s="286" t="s">
        <v>258</v>
      </c>
      <c r="D12" s="131" t="s">
        <v>246</v>
      </c>
      <c r="E12" s="100">
        <v>463</v>
      </c>
      <c r="F12" s="98">
        <v>15.334773218142548</v>
      </c>
      <c r="G12" s="98">
        <v>71.274298056155502</v>
      </c>
      <c r="H12" s="98">
        <v>9.0712742980561565</v>
      </c>
      <c r="I12" s="98">
        <v>0.21598272138228944</v>
      </c>
      <c r="J12" s="15">
        <v>4.1036717062634986</v>
      </c>
    </row>
    <row r="13" spans="1:10" ht="15" customHeight="1" x14ac:dyDescent="0.15">
      <c r="A13" s="32"/>
      <c r="B13" s="25"/>
      <c r="C13" s="285"/>
      <c r="D13" s="132" t="s">
        <v>245</v>
      </c>
      <c r="E13" s="215">
        <v>775</v>
      </c>
      <c r="F13" s="97">
        <v>14.580645161290324</v>
      </c>
      <c r="G13" s="97">
        <v>52.516129032258064</v>
      </c>
      <c r="H13" s="97">
        <v>26.838709677419352</v>
      </c>
      <c r="I13" s="97">
        <v>0.90322580645161299</v>
      </c>
      <c r="J13" s="38">
        <v>5.161290322580645</v>
      </c>
    </row>
    <row r="14" spans="1:10" ht="15" customHeight="1" x14ac:dyDescent="0.15">
      <c r="A14" s="13"/>
      <c r="B14" s="25"/>
      <c r="C14" s="286" t="s">
        <v>247</v>
      </c>
      <c r="D14" s="131" t="s">
        <v>246</v>
      </c>
      <c r="E14" s="100">
        <v>107</v>
      </c>
      <c r="F14" s="98">
        <v>14.953271028037381</v>
      </c>
      <c r="G14" s="98">
        <v>68.224299065420553</v>
      </c>
      <c r="H14" s="98">
        <v>11.214953271028037</v>
      </c>
      <c r="I14" s="98">
        <v>0</v>
      </c>
      <c r="J14" s="15">
        <v>5.6074766355140184</v>
      </c>
    </row>
    <row r="15" spans="1:10" ht="15" customHeight="1" x14ac:dyDescent="0.15">
      <c r="A15" s="13"/>
      <c r="B15" s="135"/>
      <c r="C15" s="287"/>
      <c r="D15" s="129" t="s">
        <v>245</v>
      </c>
      <c r="E15" s="216">
        <v>1131</v>
      </c>
      <c r="F15" s="99">
        <v>14.854111405835543</v>
      </c>
      <c r="G15" s="99">
        <v>58.709106984969054</v>
      </c>
      <c r="H15" s="99">
        <v>21.043324491600355</v>
      </c>
      <c r="I15" s="99">
        <v>0.70733863837312105</v>
      </c>
      <c r="J15" s="9">
        <v>4.6861184792219275</v>
      </c>
    </row>
    <row r="16" spans="1:10" ht="15" customHeight="1" x14ac:dyDescent="0.15">
      <c r="A16" s="13"/>
      <c r="B16" s="14" t="s">
        <v>2</v>
      </c>
      <c r="C16" s="142" t="s">
        <v>90</v>
      </c>
      <c r="D16" s="141"/>
      <c r="E16" s="100">
        <v>847</v>
      </c>
      <c r="F16" s="100">
        <v>310</v>
      </c>
      <c r="G16" s="100">
        <v>242</v>
      </c>
      <c r="H16" s="100">
        <v>168</v>
      </c>
      <c r="I16" s="100">
        <v>60</v>
      </c>
      <c r="J16" s="28">
        <v>67</v>
      </c>
    </row>
    <row r="17" spans="1:11" ht="15" customHeight="1" x14ac:dyDescent="0.15">
      <c r="A17" s="13"/>
      <c r="B17" s="14" t="s">
        <v>3</v>
      </c>
      <c r="C17" s="140"/>
      <c r="D17" s="139"/>
      <c r="E17" s="97">
        <f>SUM(F17:J17)</f>
        <v>100</v>
      </c>
      <c r="F17" s="97">
        <f>F16/$E16*100</f>
        <v>36.599763872491145</v>
      </c>
      <c r="G17" s="97">
        <f>G16/$E16*100</f>
        <v>28.571428571428569</v>
      </c>
      <c r="H17" s="97">
        <f>H16/$E16*100</f>
        <v>19.834710743801654</v>
      </c>
      <c r="I17" s="97">
        <f>I16/$E16*100</f>
        <v>7.0838252656434477</v>
      </c>
      <c r="J17" s="38">
        <f>J16/$E16*100</f>
        <v>7.9102715466351832</v>
      </c>
      <c r="K17" s="138"/>
    </row>
    <row r="18" spans="1:11" ht="15" customHeight="1" x14ac:dyDescent="0.15">
      <c r="A18" s="13"/>
      <c r="B18" s="14" t="s">
        <v>4</v>
      </c>
      <c r="C18" s="284" t="s">
        <v>253</v>
      </c>
      <c r="D18" s="137" t="s">
        <v>252</v>
      </c>
      <c r="E18" s="100">
        <v>238</v>
      </c>
      <c r="F18" s="98">
        <v>34.45378151260504</v>
      </c>
      <c r="G18" s="98">
        <v>44.537815126050425</v>
      </c>
      <c r="H18" s="98">
        <v>13.025210084033615</v>
      </c>
      <c r="I18" s="98">
        <v>2.9411764705882351</v>
      </c>
      <c r="J18" s="15">
        <v>5.0420168067226889</v>
      </c>
    </row>
    <row r="19" spans="1:11" ht="15" customHeight="1" x14ac:dyDescent="0.15">
      <c r="A19" s="13"/>
      <c r="B19" s="14"/>
      <c r="C19" s="285"/>
      <c r="D19" s="133" t="s">
        <v>251</v>
      </c>
      <c r="E19" s="215">
        <v>609</v>
      </c>
      <c r="F19" s="97">
        <v>37.438423645320199</v>
      </c>
      <c r="G19" s="97">
        <v>22.33169129720854</v>
      </c>
      <c r="H19" s="97">
        <v>22.495894909688012</v>
      </c>
      <c r="I19" s="97">
        <v>8.7027914614121507</v>
      </c>
      <c r="J19" s="38">
        <v>9.0311986863711002</v>
      </c>
    </row>
    <row r="20" spans="1:11" ht="15" customHeight="1" x14ac:dyDescent="0.15">
      <c r="A20" s="13"/>
      <c r="B20" s="14"/>
      <c r="C20" s="286" t="s">
        <v>250</v>
      </c>
      <c r="D20" s="134" t="s">
        <v>246</v>
      </c>
      <c r="E20" s="100">
        <v>212</v>
      </c>
      <c r="F20" s="98">
        <v>36.79245283018868</v>
      </c>
      <c r="G20" s="98">
        <v>42.452830188679243</v>
      </c>
      <c r="H20" s="98">
        <v>12.264150943396226</v>
      </c>
      <c r="I20" s="98">
        <v>4.716981132075472</v>
      </c>
      <c r="J20" s="15">
        <v>3.7735849056603774</v>
      </c>
    </row>
    <row r="21" spans="1:11" ht="15" customHeight="1" x14ac:dyDescent="0.15">
      <c r="A21" s="13"/>
      <c r="B21" s="14"/>
      <c r="C21" s="285"/>
      <c r="D21" s="133" t="s">
        <v>245</v>
      </c>
      <c r="E21" s="215">
        <v>635</v>
      </c>
      <c r="F21" s="97">
        <v>36.535433070866141</v>
      </c>
      <c r="G21" s="97">
        <v>23.937007874015748</v>
      </c>
      <c r="H21" s="97">
        <v>22.362204724409448</v>
      </c>
      <c r="I21" s="97">
        <v>7.8740157480314963</v>
      </c>
      <c r="J21" s="38">
        <v>9.2913385826771648</v>
      </c>
    </row>
    <row r="22" spans="1:11" ht="15" customHeight="1" x14ac:dyDescent="0.15">
      <c r="A22" s="13"/>
      <c r="B22" s="14"/>
      <c r="C22" s="286" t="s">
        <v>249</v>
      </c>
      <c r="D22" s="134" t="s">
        <v>246</v>
      </c>
      <c r="E22" s="100">
        <v>458</v>
      </c>
      <c r="F22" s="98">
        <v>34.716157205240172</v>
      </c>
      <c r="G22" s="98">
        <v>39.301310043668117</v>
      </c>
      <c r="H22" s="98">
        <v>18.122270742358079</v>
      </c>
      <c r="I22" s="98">
        <v>3.7117903930131009</v>
      </c>
      <c r="J22" s="15">
        <v>4.1484716157205241</v>
      </c>
    </row>
    <row r="23" spans="1:11" ht="15" customHeight="1" x14ac:dyDescent="0.15">
      <c r="A23" s="13"/>
      <c r="B23" s="14"/>
      <c r="C23" s="285"/>
      <c r="D23" s="133" t="s">
        <v>245</v>
      </c>
      <c r="E23" s="215">
        <v>389</v>
      </c>
      <c r="F23" s="97">
        <v>38.817480719794347</v>
      </c>
      <c r="G23" s="97">
        <v>15.938303341902312</v>
      </c>
      <c r="H23" s="97">
        <v>21.85089974293059</v>
      </c>
      <c r="I23" s="97">
        <v>11.053984575835475</v>
      </c>
      <c r="J23" s="38">
        <v>12.339331619537274</v>
      </c>
    </row>
    <row r="24" spans="1:11" ht="15" customHeight="1" x14ac:dyDescent="0.15">
      <c r="A24" s="13"/>
      <c r="B24" s="14"/>
      <c r="C24" s="286" t="s">
        <v>248</v>
      </c>
      <c r="D24" s="131" t="s">
        <v>246</v>
      </c>
      <c r="E24" s="100">
        <v>150</v>
      </c>
      <c r="F24" s="98">
        <v>26.666666666666668</v>
      </c>
      <c r="G24" s="98">
        <v>47.333333333333336</v>
      </c>
      <c r="H24" s="98">
        <v>17.333333333333336</v>
      </c>
      <c r="I24" s="98">
        <v>4</v>
      </c>
      <c r="J24" s="15">
        <v>4.666666666666667</v>
      </c>
    </row>
    <row r="25" spans="1:11" ht="15" customHeight="1" x14ac:dyDescent="0.15">
      <c r="A25" s="13"/>
      <c r="B25" s="14"/>
      <c r="C25" s="285"/>
      <c r="D25" s="132" t="s">
        <v>245</v>
      </c>
      <c r="E25" s="215">
        <v>697</v>
      </c>
      <c r="F25" s="97">
        <v>38.737446197991396</v>
      </c>
      <c r="G25" s="97">
        <v>24.533715925394546</v>
      </c>
      <c r="H25" s="97">
        <v>20.373027259684363</v>
      </c>
      <c r="I25" s="97">
        <v>7.747489239598278</v>
      </c>
      <c r="J25" s="38">
        <v>8.6083213773314213</v>
      </c>
    </row>
    <row r="26" spans="1:11" ht="15" customHeight="1" x14ac:dyDescent="0.15">
      <c r="A26" s="13"/>
      <c r="B26" s="14"/>
      <c r="C26" s="286" t="s">
        <v>247</v>
      </c>
      <c r="D26" s="131" t="s">
        <v>246</v>
      </c>
      <c r="E26" s="217">
        <v>75</v>
      </c>
      <c r="F26" s="218">
        <v>34.666666666666671</v>
      </c>
      <c r="G26" s="218">
        <v>41.333333333333336</v>
      </c>
      <c r="H26" s="218">
        <v>13.333333333333334</v>
      </c>
      <c r="I26" s="218">
        <v>0</v>
      </c>
      <c r="J26" s="143">
        <v>10.666666666666668</v>
      </c>
    </row>
    <row r="27" spans="1:11" ht="15" customHeight="1" x14ac:dyDescent="0.15">
      <c r="A27" s="13"/>
      <c r="B27" s="16"/>
      <c r="C27" s="287"/>
      <c r="D27" s="129" t="s">
        <v>245</v>
      </c>
      <c r="E27" s="216">
        <v>772</v>
      </c>
      <c r="F27" s="99">
        <v>36.787564766839374</v>
      </c>
      <c r="G27" s="99">
        <v>27.331606217616581</v>
      </c>
      <c r="H27" s="99">
        <v>20.466321243523318</v>
      </c>
      <c r="I27" s="99">
        <v>7.7720207253886011</v>
      </c>
      <c r="J27" s="9">
        <v>7.642487046632124</v>
      </c>
    </row>
    <row r="28" spans="1:11" ht="15" customHeight="1" x14ac:dyDescent="0.15">
      <c r="A28" s="13"/>
      <c r="B28" s="288" t="s">
        <v>5</v>
      </c>
      <c r="C28" s="142" t="s">
        <v>90</v>
      </c>
      <c r="D28" s="141"/>
      <c r="E28" s="100">
        <v>994</v>
      </c>
      <c r="F28" s="100">
        <v>439</v>
      </c>
      <c r="G28" s="100">
        <v>171</v>
      </c>
      <c r="H28" s="100">
        <v>213</v>
      </c>
      <c r="I28" s="100">
        <v>104</v>
      </c>
      <c r="J28" s="28">
        <v>67</v>
      </c>
    </row>
    <row r="29" spans="1:11" ht="15" customHeight="1" x14ac:dyDescent="0.15">
      <c r="A29" s="13"/>
      <c r="B29" s="289"/>
      <c r="C29" s="140"/>
      <c r="D29" s="139"/>
      <c r="E29" s="97">
        <f>SUM(F29:J29)</f>
        <v>100</v>
      </c>
      <c r="F29" s="97">
        <f>F28/$E28*100</f>
        <v>44.164989939637827</v>
      </c>
      <c r="G29" s="97">
        <f>G28/$E28*100</f>
        <v>17.203219315895371</v>
      </c>
      <c r="H29" s="97">
        <f>H28/$E28*100</f>
        <v>21.428571428571427</v>
      </c>
      <c r="I29" s="97">
        <f>I28/$E28*100</f>
        <v>10.46277665995976</v>
      </c>
      <c r="J29" s="38">
        <f>J28/$E28*100</f>
        <v>6.7404426559356132</v>
      </c>
      <c r="K29" s="138"/>
    </row>
    <row r="30" spans="1:11" ht="15" customHeight="1" x14ac:dyDescent="0.15">
      <c r="A30" s="13"/>
      <c r="B30" s="289"/>
      <c r="C30" s="286" t="s">
        <v>253</v>
      </c>
      <c r="D30" s="137" t="s">
        <v>252</v>
      </c>
      <c r="E30" s="100">
        <v>208</v>
      </c>
      <c r="F30" s="98">
        <v>41.346153846153847</v>
      </c>
      <c r="G30" s="98">
        <v>37.5</v>
      </c>
      <c r="H30" s="98">
        <v>12.5</v>
      </c>
      <c r="I30" s="98">
        <v>4.3269230769230766</v>
      </c>
      <c r="J30" s="15">
        <v>4.3269230769230766</v>
      </c>
    </row>
    <row r="31" spans="1:11" ht="15" customHeight="1" x14ac:dyDescent="0.15">
      <c r="A31" s="13"/>
      <c r="B31" s="289"/>
      <c r="C31" s="285"/>
      <c r="D31" s="133" t="s">
        <v>251</v>
      </c>
      <c r="E31" s="215">
        <v>786</v>
      </c>
      <c r="F31" s="97">
        <v>44.910941475826974</v>
      </c>
      <c r="G31" s="97">
        <v>11.83206106870229</v>
      </c>
      <c r="H31" s="97">
        <v>23.791348600508904</v>
      </c>
      <c r="I31" s="97">
        <v>12.086513994910941</v>
      </c>
      <c r="J31" s="38">
        <v>7.3791348600508897</v>
      </c>
    </row>
    <row r="32" spans="1:11" ht="15" customHeight="1" x14ac:dyDescent="0.15">
      <c r="A32" s="13"/>
      <c r="B32" s="289"/>
      <c r="C32" s="286" t="s">
        <v>250</v>
      </c>
      <c r="D32" s="134" t="s">
        <v>246</v>
      </c>
      <c r="E32" s="100">
        <v>274</v>
      </c>
      <c r="F32" s="98">
        <v>36.496350364963504</v>
      </c>
      <c r="G32" s="98">
        <v>22.262773722627738</v>
      </c>
      <c r="H32" s="98">
        <v>31.386861313868614</v>
      </c>
      <c r="I32" s="98">
        <v>5.8394160583941606</v>
      </c>
      <c r="J32" s="15">
        <v>4.0145985401459852</v>
      </c>
    </row>
    <row r="33" spans="1:10" ht="15" customHeight="1" x14ac:dyDescent="0.15">
      <c r="A33" s="13"/>
      <c r="B33" s="128"/>
      <c r="C33" s="285"/>
      <c r="D33" s="133" t="s">
        <v>245</v>
      </c>
      <c r="E33" s="215">
        <v>720</v>
      </c>
      <c r="F33" s="97">
        <v>47.083333333333336</v>
      </c>
      <c r="G33" s="97">
        <v>15.277777777777779</v>
      </c>
      <c r="H33" s="97">
        <v>17.638888888888889</v>
      </c>
      <c r="I33" s="97">
        <v>12.222222222222221</v>
      </c>
      <c r="J33" s="38">
        <v>7.7777777777777777</v>
      </c>
    </row>
    <row r="34" spans="1:10" ht="15" customHeight="1" x14ac:dyDescent="0.15">
      <c r="A34" s="13"/>
      <c r="B34" s="128"/>
      <c r="C34" s="286" t="s">
        <v>249</v>
      </c>
      <c r="D34" s="134" t="s">
        <v>246</v>
      </c>
      <c r="E34" s="100">
        <v>459</v>
      </c>
      <c r="F34" s="98">
        <v>36.81917211328976</v>
      </c>
      <c r="G34" s="98">
        <v>26.797385620915033</v>
      </c>
      <c r="H34" s="98">
        <v>26.361655773420477</v>
      </c>
      <c r="I34" s="98">
        <v>5.4466230936819171</v>
      </c>
      <c r="J34" s="15">
        <v>4.5751633986928102</v>
      </c>
    </row>
    <row r="35" spans="1:10" ht="15" customHeight="1" x14ac:dyDescent="0.15">
      <c r="A35" s="13"/>
      <c r="B35" s="128"/>
      <c r="C35" s="285"/>
      <c r="D35" s="133" t="s">
        <v>245</v>
      </c>
      <c r="E35" s="215">
        <v>535</v>
      </c>
      <c r="F35" s="97">
        <v>50.467289719626166</v>
      </c>
      <c r="G35" s="97">
        <v>8.9719626168224291</v>
      </c>
      <c r="H35" s="97">
        <v>17.196261682242991</v>
      </c>
      <c r="I35" s="97">
        <v>14.766355140186915</v>
      </c>
      <c r="J35" s="38">
        <v>8.5981308411214954</v>
      </c>
    </row>
    <row r="36" spans="1:10" ht="15" customHeight="1" x14ac:dyDescent="0.15">
      <c r="A36" s="13"/>
      <c r="B36" s="128"/>
      <c r="C36" s="286" t="s">
        <v>248</v>
      </c>
      <c r="D36" s="131" t="s">
        <v>246</v>
      </c>
      <c r="E36" s="100">
        <v>139</v>
      </c>
      <c r="F36" s="98">
        <v>36.690647482014391</v>
      </c>
      <c r="G36" s="98">
        <v>33.093525179856115</v>
      </c>
      <c r="H36" s="98">
        <v>16.546762589928058</v>
      </c>
      <c r="I36" s="98">
        <v>6.4748201438848918</v>
      </c>
      <c r="J36" s="15">
        <v>7.1942446043165464</v>
      </c>
    </row>
    <row r="37" spans="1:10" ht="15" customHeight="1" x14ac:dyDescent="0.15">
      <c r="A37" s="13"/>
      <c r="B37" s="128"/>
      <c r="C37" s="285"/>
      <c r="D37" s="132" t="s">
        <v>245</v>
      </c>
      <c r="E37" s="215">
        <v>855</v>
      </c>
      <c r="F37" s="97">
        <v>45.380116959064324</v>
      </c>
      <c r="G37" s="97">
        <v>14.619883040935672</v>
      </c>
      <c r="H37" s="97">
        <v>22.222222222222221</v>
      </c>
      <c r="I37" s="97">
        <v>11.111111111111111</v>
      </c>
      <c r="J37" s="38">
        <v>6.666666666666667</v>
      </c>
    </row>
    <row r="38" spans="1:10" ht="15" customHeight="1" x14ac:dyDescent="0.15">
      <c r="A38" s="13"/>
      <c r="B38" s="128"/>
      <c r="C38" s="286" t="s">
        <v>247</v>
      </c>
      <c r="D38" s="131" t="s">
        <v>246</v>
      </c>
      <c r="E38" s="28">
        <v>65</v>
      </c>
      <c r="F38" s="15">
        <v>44.61538461538462</v>
      </c>
      <c r="G38" s="15">
        <v>27.692307692307693</v>
      </c>
      <c r="H38" s="15">
        <v>15.384615384615385</v>
      </c>
      <c r="I38" s="15">
        <v>6.1538461538461542</v>
      </c>
      <c r="J38" s="15">
        <v>6.1538461538461542</v>
      </c>
    </row>
    <row r="39" spans="1:10" ht="15" customHeight="1" x14ac:dyDescent="0.15">
      <c r="A39" s="130"/>
      <c r="B39" s="77"/>
      <c r="C39" s="287"/>
      <c r="D39" s="129" t="s">
        <v>245</v>
      </c>
      <c r="E39" s="29">
        <v>929</v>
      </c>
      <c r="F39" s="9">
        <v>44.133476856835308</v>
      </c>
      <c r="G39" s="9">
        <v>16.469321851453174</v>
      </c>
      <c r="H39" s="9">
        <v>21.851453175457479</v>
      </c>
      <c r="I39" s="9">
        <v>10.764262648008611</v>
      </c>
      <c r="J39" s="9">
        <v>6.7814854682454255</v>
      </c>
    </row>
    <row r="43" spans="1:10" ht="15" customHeight="1" x14ac:dyDescent="0.15">
      <c r="A43" s="10" t="s">
        <v>257</v>
      </c>
      <c r="B43" s="24" t="s">
        <v>7</v>
      </c>
      <c r="C43" s="292" t="s">
        <v>253</v>
      </c>
      <c r="D43" s="136" t="s">
        <v>252</v>
      </c>
      <c r="E43" s="17">
        <v>621</v>
      </c>
      <c r="F43" s="17">
        <v>102</v>
      </c>
      <c r="G43" s="17">
        <v>436</v>
      </c>
      <c r="H43" s="17">
        <v>49</v>
      </c>
      <c r="I43" s="17">
        <v>4</v>
      </c>
      <c r="J43" s="17">
        <v>30</v>
      </c>
    </row>
    <row r="44" spans="1:10" ht="15" customHeight="1" x14ac:dyDescent="0.15">
      <c r="A44" s="32" t="s">
        <v>256</v>
      </c>
      <c r="B44" s="25" t="s">
        <v>8</v>
      </c>
      <c r="C44" s="291"/>
      <c r="D44" s="133" t="s">
        <v>251</v>
      </c>
      <c r="E44" s="17">
        <v>617</v>
      </c>
      <c r="F44" s="17">
        <v>82</v>
      </c>
      <c r="G44" s="17">
        <v>301</v>
      </c>
      <c r="H44" s="17">
        <v>201</v>
      </c>
      <c r="I44" s="17">
        <v>4</v>
      </c>
      <c r="J44" s="17">
        <v>29</v>
      </c>
    </row>
    <row r="45" spans="1:10" ht="15" customHeight="1" x14ac:dyDescent="0.15">
      <c r="A45" s="32" t="s">
        <v>255</v>
      </c>
      <c r="B45" s="25" t="s">
        <v>9</v>
      </c>
      <c r="C45" s="290" t="s">
        <v>250</v>
      </c>
      <c r="D45" s="134" t="s">
        <v>246</v>
      </c>
      <c r="E45" s="17">
        <v>562</v>
      </c>
      <c r="F45" s="17">
        <v>56</v>
      </c>
      <c r="G45" s="17">
        <v>320</v>
      </c>
      <c r="H45" s="17">
        <v>173</v>
      </c>
      <c r="I45" s="17">
        <v>1</v>
      </c>
      <c r="J45" s="17">
        <v>12</v>
      </c>
    </row>
    <row r="46" spans="1:10" ht="15" customHeight="1" x14ac:dyDescent="0.15">
      <c r="A46" s="32" t="s">
        <v>254</v>
      </c>
      <c r="B46" s="25" t="s">
        <v>10</v>
      </c>
      <c r="C46" s="291"/>
      <c r="D46" s="133" t="s">
        <v>245</v>
      </c>
      <c r="E46" s="17">
        <v>676</v>
      </c>
      <c r="F46" s="17">
        <v>128</v>
      </c>
      <c r="G46" s="17">
        <v>417</v>
      </c>
      <c r="H46" s="17">
        <v>77</v>
      </c>
      <c r="I46" s="17">
        <v>7</v>
      </c>
      <c r="J46" s="17">
        <v>47</v>
      </c>
    </row>
    <row r="47" spans="1:10" ht="15" customHeight="1" x14ac:dyDescent="0.15">
      <c r="A47" s="13"/>
      <c r="B47" s="25"/>
      <c r="C47" s="290" t="s">
        <v>249</v>
      </c>
      <c r="D47" s="134" t="s">
        <v>246</v>
      </c>
      <c r="E47" s="17">
        <v>1039</v>
      </c>
      <c r="F47" s="17">
        <v>145</v>
      </c>
      <c r="G47" s="17">
        <v>616</v>
      </c>
      <c r="H47" s="17">
        <v>235</v>
      </c>
      <c r="I47" s="17">
        <v>6</v>
      </c>
      <c r="J47" s="17">
        <v>37</v>
      </c>
    </row>
    <row r="48" spans="1:10" ht="15" customHeight="1" x14ac:dyDescent="0.15">
      <c r="A48" s="13"/>
      <c r="B48" s="25"/>
      <c r="C48" s="291"/>
      <c r="D48" s="133" t="s">
        <v>245</v>
      </c>
      <c r="E48" s="17">
        <v>199</v>
      </c>
      <c r="F48" s="17">
        <v>39</v>
      </c>
      <c r="G48" s="17">
        <v>121</v>
      </c>
      <c r="H48" s="17">
        <v>15</v>
      </c>
      <c r="I48" s="17">
        <v>2</v>
      </c>
      <c r="J48" s="17">
        <v>22</v>
      </c>
    </row>
    <row r="49" spans="1:10" ht="15" customHeight="1" x14ac:dyDescent="0.15">
      <c r="A49" s="32"/>
      <c r="B49" s="25"/>
      <c r="C49" s="290" t="s">
        <v>248</v>
      </c>
      <c r="D49" s="131" t="s">
        <v>246</v>
      </c>
      <c r="E49" s="17">
        <v>463</v>
      </c>
      <c r="F49" s="17">
        <v>71</v>
      </c>
      <c r="G49" s="17">
        <v>330</v>
      </c>
      <c r="H49" s="17">
        <v>42</v>
      </c>
      <c r="I49" s="17">
        <v>1</v>
      </c>
      <c r="J49" s="17">
        <v>19</v>
      </c>
    </row>
    <row r="50" spans="1:10" ht="15" customHeight="1" x14ac:dyDescent="0.15">
      <c r="A50" s="32"/>
      <c r="B50" s="25"/>
      <c r="C50" s="291"/>
      <c r="D50" s="132" t="s">
        <v>245</v>
      </c>
      <c r="E50" s="17">
        <v>775</v>
      </c>
      <c r="F50" s="17">
        <v>113</v>
      </c>
      <c r="G50" s="17">
        <v>407</v>
      </c>
      <c r="H50" s="17">
        <v>208</v>
      </c>
      <c r="I50" s="17">
        <v>7</v>
      </c>
      <c r="J50" s="17">
        <v>40</v>
      </c>
    </row>
    <row r="51" spans="1:10" ht="15" customHeight="1" x14ac:dyDescent="0.15">
      <c r="A51" s="13"/>
      <c r="B51" s="25"/>
      <c r="C51" s="290" t="s">
        <v>247</v>
      </c>
      <c r="D51" s="131" t="s">
        <v>246</v>
      </c>
      <c r="E51" s="17">
        <v>107</v>
      </c>
      <c r="F51" s="17">
        <v>16</v>
      </c>
      <c r="G51" s="17">
        <v>73</v>
      </c>
      <c r="H51" s="17">
        <v>12</v>
      </c>
      <c r="I51" s="17">
        <v>0</v>
      </c>
      <c r="J51" s="17">
        <v>6</v>
      </c>
    </row>
    <row r="52" spans="1:10" ht="15" customHeight="1" x14ac:dyDescent="0.15">
      <c r="A52" s="13"/>
      <c r="B52" s="135"/>
      <c r="C52" s="293"/>
      <c r="D52" s="129" t="s">
        <v>245</v>
      </c>
      <c r="E52" s="17">
        <v>1131</v>
      </c>
      <c r="F52" s="17">
        <v>168</v>
      </c>
      <c r="G52" s="17">
        <v>664</v>
      </c>
      <c r="H52" s="17">
        <v>238</v>
      </c>
      <c r="I52" s="17">
        <v>8</v>
      </c>
      <c r="J52" s="17">
        <v>53</v>
      </c>
    </row>
    <row r="53" spans="1:10" ht="15" customHeight="1" x14ac:dyDescent="0.15">
      <c r="A53" s="13"/>
      <c r="B53" s="14" t="s">
        <v>2</v>
      </c>
      <c r="C53" s="290" t="s">
        <v>253</v>
      </c>
      <c r="D53" s="134" t="s">
        <v>252</v>
      </c>
      <c r="E53" s="17">
        <v>238</v>
      </c>
      <c r="F53" s="17">
        <v>82</v>
      </c>
      <c r="G53" s="17">
        <v>106</v>
      </c>
      <c r="H53" s="17">
        <v>31</v>
      </c>
      <c r="I53" s="17">
        <v>7</v>
      </c>
      <c r="J53" s="17">
        <v>12</v>
      </c>
    </row>
    <row r="54" spans="1:10" ht="15" customHeight="1" x14ac:dyDescent="0.15">
      <c r="A54" s="13"/>
      <c r="B54" s="14" t="s">
        <v>3</v>
      </c>
      <c r="C54" s="291"/>
      <c r="D54" s="133" t="s">
        <v>251</v>
      </c>
      <c r="E54" s="17">
        <v>609</v>
      </c>
      <c r="F54" s="17">
        <v>228</v>
      </c>
      <c r="G54" s="17">
        <v>136</v>
      </c>
      <c r="H54" s="17">
        <v>137</v>
      </c>
      <c r="I54" s="17">
        <v>53</v>
      </c>
      <c r="J54" s="17">
        <v>55</v>
      </c>
    </row>
    <row r="55" spans="1:10" ht="15" customHeight="1" x14ac:dyDescent="0.15">
      <c r="A55" s="13"/>
      <c r="B55" s="14" t="s">
        <v>4</v>
      </c>
      <c r="C55" s="290" t="s">
        <v>250</v>
      </c>
      <c r="D55" s="134" t="s">
        <v>246</v>
      </c>
      <c r="E55" s="17">
        <v>212</v>
      </c>
      <c r="F55" s="17">
        <v>78</v>
      </c>
      <c r="G55" s="17">
        <v>90</v>
      </c>
      <c r="H55" s="17">
        <v>26</v>
      </c>
      <c r="I55" s="17">
        <v>10</v>
      </c>
      <c r="J55" s="17">
        <v>8</v>
      </c>
    </row>
    <row r="56" spans="1:10" ht="15" customHeight="1" x14ac:dyDescent="0.15">
      <c r="A56" s="13"/>
      <c r="B56" s="14"/>
      <c r="C56" s="291"/>
      <c r="D56" s="133" t="s">
        <v>245</v>
      </c>
      <c r="E56" s="17">
        <v>635</v>
      </c>
      <c r="F56" s="17">
        <v>232</v>
      </c>
      <c r="G56" s="17">
        <v>152</v>
      </c>
      <c r="H56" s="17">
        <v>142</v>
      </c>
      <c r="I56" s="17">
        <v>50</v>
      </c>
      <c r="J56" s="17">
        <v>59</v>
      </c>
    </row>
    <row r="57" spans="1:10" ht="15" customHeight="1" x14ac:dyDescent="0.15">
      <c r="A57" s="13"/>
      <c r="B57" s="14"/>
      <c r="C57" s="290" t="s">
        <v>249</v>
      </c>
      <c r="D57" s="134" t="s">
        <v>246</v>
      </c>
      <c r="E57" s="17">
        <v>458</v>
      </c>
      <c r="F57" s="17">
        <v>159</v>
      </c>
      <c r="G57" s="17">
        <v>180</v>
      </c>
      <c r="H57" s="17">
        <v>83</v>
      </c>
      <c r="I57" s="17">
        <v>17</v>
      </c>
      <c r="J57" s="17">
        <v>19</v>
      </c>
    </row>
    <row r="58" spans="1:10" ht="15" customHeight="1" x14ac:dyDescent="0.15">
      <c r="A58" s="13"/>
      <c r="B58" s="14"/>
      <c r="C58" s="291"/>
      <c r="D58" s="133" t="s">
        <v>245</v>
      </c>
      <c r="E58" s="17">
        <v>389</v>
      </c>
      <c r="F58" s="17">
        <v>151</v>
      </c>
      <c r="G58" s="17">
        <v>62</v>
      </c>
      <c r="H58" s="17">
        <v>85</v>
      </c>
      <c r="I58" s="17">
        <v>43</v>
      </c>
      <c r="J58" s="17">
        <v>48</v>
      </c>
    </row>
    <row r="59" spans="1:10" ht="15" customHeight="1" x14ac:dyDescent="0.15">
      <c r="A59" s="13"/>
      <c r="B59" s="14"/>
      <c r="C59" s="290" t="s">
        <v>248</v>
      </c>
      <c r="D59" s="131" t="s">
        <v>246</v>
      </c>
      <c r="E59" s="17">
        <v>150</v>
      </c>
      <c r="F59" s="17">
        <v>40</v>
      </c>
      <c r="G59" s="17">
        <v>71</v>
      </c>
      <c r="H59" s="17">
        <v>26</v>
      </c>
      <c r="I59" s="17">
        <v>6</v>
      </c>
      <c r="J59" s="17">
        <v>7</v>
      </c>
    </row>
    <row r="60" spans="1:10" ht="15" customHeight="1" x14ac:dyDescent="0.15">
      <c r="A60" s="13"/>
      <c r="B60" s="14"/>
      <c r="C60" s="291"/>
      <c r="D60" s="132" t="s">
        <v>245</v>
      </c>
      <c r="E60" s="17">
        <v>697</v>
      </c>
      <c r="F60" s="17">
        <v>270</v>
      </c>
      <c r="G60" s="17">
        <v>171</v>
      </c>
      <c r="H60" s="17">
        <v>142</v>
      </c>
      <c r="I60" s="17">
        <v>54</v>
      </c>
      <c r="J60" s="17">
        <v>60</v>
      </c>
    </row>
    <row r="61" spans="1:10" ht="15" customHeight="1" x14ac:dyDescent="0.15">
      <c r="A61" s="13"/>
      <c r="B61" s="14"/>
      <c r="C61" s="290" t="s">
        <v>247</v>
      </c>
      <c r="D61" s="131" t="s">
        <v>246</v>
      </c>
      <c r="E61" s="17">
        <v>75</v>
      </c>
      <c r="F61" s="17">
        <v>26</v>
      </c>
      <c r="G61" s="17">
        <v>31</v>
      </c>
      <c r="H61" s="17">
        <v>10</v>
      </c>
      <c r="I61" s="17">
        <v>0</v>
      </c>
      <c r="J61" s="17">
        <v>8</v>
      </c>
    </row>
    <row r="62" spans="1:10" ht="15" customHeight="1" x14ac:dyDescent="0.15">
      <c r="A62" s="13"/>
      <c r="B62" s="16"/>
      <c r="C62" s="293"/>
      <c r="D62" s="129" t="s">
        <v>245</v>
      </c>
      <c r="E62" s="17">
        <v>772</v>
      </c>
      <c r="F62" s="17">
        <v>284</v>
      </c>
      <c r="G62" s="17">
        <v>211</v>
      </c>
      <c r="H62" s="17">
        <v>158</v>
      </c>
      <c r="I62" s="17">
        <v>60</v>
      </c>
      <c r="J62" s="17">
        <v>59</v>
      </c>
    </row>
    <row r="63" spans="1:10" ht="15" customHeight="1" x14ac:dyDescent="0.15">
      <c r="A63" s="13"/>
      <c r="B63" s="281" t="s">
        <v>5</v>
      </c>
      <c r="C63" s="290" t="s">
        <v>253</v>
      </c>
      <c r="D63" s="134" t="s">
        <v>252</v>
      </c>
      <c r="E63" s="17">
        <v>208</v>
      </c>
      <c r="F63" s="17">
        <v>86</v>
      </c>
      <c r="G63" s="17">
        <v>78</v>
      </c>
      <c r="H63" s="17">
        <v>26</v>
      </c>
      <c r="I63" s="17">
        <v>9</v>
      </c>
      <c r="J63" s="17">
        <v>9</v>
      </c>
    </row>
    <row r="64" spans="1:10" ht="15" customHeight="1" x14ac:dyDescent="0.15">
      <c r="A64" s="13"/>
      <c r="B64" s="282"/>
      <c r="C64" s="291"/>
      <c r="D64" s="133" t="s">
        <v>251</v>
      </c>
      <c r="E64" s="17">
        <v>786</v>
      </c>
      <c r="F64" s="17">
        <v>353</v>
      </c>
      <c r="G64" s="17">
        <v>93</v>
      </c>
      <c r="H64" s="17">
        <v>187</v>
      </c>
      <c r="I64" s="17">
        <v>95</v>
      </c>
      <c r="J64" s="17">
        <v>58</v>
      </c>
    </row>
    <row r="65" spans="1:10" ht="15" customHeight="1" x14ac:dyDescent="0.15">
      <c r="A65" s="13"/>
      <c r="B65" s="282"/>
      <c r="C65" s="290" t="s">
        <v>250</v>
      </c>
      <c r="D65" s="134" t="s">
        <v>246</v>
      </c>
      <c r="E65" s="17">
        <v>274</v>
      </c>
      <c r="F65" s="17">
        <v>100</v>
      </c>
      <c r="G65" s="17">
        <v>61</v>
      </c>
      <c r="H65" s="17">
        <v>86</v>
      </c>
      <c r="I65" s="17">
        <v>16</v>
      </c>
      <c r="J65" s="17">
        <v>11</v>
      </c>
    </row>
    <row r="66" spans="1:10" ht="15" customHeight="1" x14ac:dyDescent="0.15">
      <c r="A66" s="13"/>
      <c r="B66" s="282"/>
      <c r="C66" s="291"/>
      <c r="D66" s="133" t="s">
        <v>245</v>
      </c>
      <c r="E66" s="17">
        <v>720</v>
      </c>
      <c r="F66" s="17">
        <v>339</v>
      </c>
      <c r="G66" s="17">
        <v>110</v>
      </c>
      <c r="H66" s="17">
        <v>127</v>
      </c>
      <c r="I66" s="17">
        <v>88</v>
      </c>
      <c r="J66" s="17">
        <v>56</v>
      </c>
    </row>
    <row r="67" spans="1:10" ht="15" customHeight="1" x14ac:dyDescent="0.15">
      <c r="A67" s="13"/>
      <c r="B67" s="282"/>
      <c r="C67" s="290" t="s">
        <v>249</v>
      </c>
      <c r="D67" s="134" t="s">
        <v>246</v>
      </c>
      <c r="E67" s="17">
        <v>459</v>
      </c>
      <c r="F67" s="17">
        <v>169</v>
      </c>
      <c r="G67" s="17">
        <v>123</v>
      </c>
      <c r="H67" s="17">
        <v>121</v>
      </c>
      <c r="I67" s="17">
        <v>25</v>
      </c>
      <c r="J67" s="17">
        <v>21</v>
      </c>
    </row>
    <row r="68" spans="1:10" ht="15" customHeight="1" x14ac:dyDescent="0.15">
      <c r="A68" s="13"/>
      <c r="B68" s="128"/>
      <c r="C68" s="291"/>
      <c r="D68" s="133" t="s">
        <v>245</v>
      </c>
      <c r="E68" s="17">
        <v>535</v>
      </c>
      <c r="F68" s="17">
        <v>270</v>
      </c>
      <c r="G68" s="17">
        <v>48</v>
      </c>
      <c r="H68" s="17">
        <v>92</v>
      </c>
      <c r="I68" s="17">
        <v>79</v>
      </c>
      <c r="J68" s="17">
        <v>46</v>
      </c>
    </row>
    <row r="69" spans="1:10" ht="15" customHeight="1" x14ac:dyDescent="0.15">
      <c r="A69" s="13"/>
      <c r="B69" s="128"/>
      <c r="C69" s="290" t="s">
        <v>248</v>
      </c>
      <c r="D69" s="131" t="s">
        <v>246</v>
      </c>
      <c r="E69" s="17">
        <v>139</v>
      </c>
      <c r="F69" s="17">
        <v>51</v>
      </c>
      <c r="G69" s="17">
        <v>46</v>
      </c>
      <c r="H69" s="17">
        <v>23</v>
      </c>
      <c r="I69" s="17">
        <v>9</v>
      </c>
      <c r="J69" s="17">
        <v>10</v>
      </c>
    </row>
    <row r="70" spans="1:10" ht="15" customHeight="1" x14ac:dyDescent="0.15">
      <c r="A70" s="13"/>
      <c r="B70" s="128"/>
      <c r="C70" s="291"/>
      <c r="D70" s="132" t="s">
        <v>245</v>
      </c>
      <c r="E70" s="17">
        <v>855</v>
      </c>
      <c r="F70" s="17">
        <v>388</v>
      </c>
      <c r="G70" s="17">
        <v>125</v>
      </c>
      <c r="H70" s="17">
        <v>190</v>
      </c>
      <c r="I70" s="17">
        <v>95</v>
      </c>
      <c r="J70" s="17">
        <v>57</v>
      </c>
    </row>
    <row r="71" spans="1:10" ht="15" customHeight="1" x14ac:dyDescent="0.15">
      <c r="A71" s="13"/>
      <c r="B71" s="128"/>
      <c r="C71" s="290" t="s">
        <v>247</v>
      </c>
      <c r="D71" s="131" t="s">
        <v>246</v>
      </c>
      <c r="E71" s="17">
        <v>65</v>
      </c>
      <c r="F71" s="17">
        <v>29</v>
      </c>
      <c r="G71" s="17">
        <v>18</v>
      </c>
      <c r="H71" s="17">
        <v>10</v>
      </c>
      <c r="I71" s="17">
        <v>4</v>
      </c>
      <c r="J71" s="17">
        <v>4</v>
      </c>
    </row>
    <row r="72" spans="1:10" ht="15" customHeight="1" x14ac:dyDescent="0.15">
      <c r="A72" s="130"/>
      <c r="B72" s="77"/>
      <c r="C72" s="293"/>
      <c r="D72" s="129" t="s">
        <v>245</v>
      </c>
      <c r="E72" s="17">
        <v>929</v>
      </c>
      <c r="F72" s="17">
        <v>410</v>
      </c>
      <c r="G72" s="17">
        <v>153</v>
      </c>
      <c r="H72" s="17">
        <v>203</v>
      </c>
      <c r="I72" s="17">
        <v>100</v>
      </c>
      <c r="J72" s="17">
        <v>63</v>
      </c>
    </row>
  </sheetData>
  <mergeCells count="32">
    <mergeCell ref="C71:C72"/>
    <mergeCell ref="C61:C62"/>
    <mergeCell ref="B63:B67"/>
    <mergeCell ref="C63:C64"/>
    <mergeCell ref="C65:C66"/>
    <mergeCell ref="C67:C68"/>
    <mergeCell ref="C69:C70"/>
    <mergeCell ref="C59:C60"/>
    <mergeCell ref="C34:C35"/>
    <mergeCell ref="C36:C37"/>
    <mergeCell ref="C38:C39"/>
    <mergeCell ref="C43:C44"/>
    <mergeCell ref="C45:C46"/>
    <mergeCell ref="C47:C48"/>
    <mergeCell ref="C49:C50"/>
    <mergeCell ref="C51:C52"/>
    <mergeCell ref="C53:C54"/>
    <mergeCell ref="C55:C56"/>
    <mergeCell ref="C57:C58"/>
    <mergeCell ref="C20:C21"/>
    <mergeCell ref="C22:C23"/>
    <mergeCell ref="C24:C25"/>
    <mergeCell ref="C26:C27"/>
    <mergeCell ref="B28:B32"/>
    <mergeCell ref="C30:C31"/>
    <mergeCell ref="C32:C33"/>
    <mergeCell ref="C18:C19"/>
    <mergeCell ref="C6:C7"/>
    <mergeCell ref="C8:C9"/>
    <mergeCell ref="C10:C11"/>
    <mergeCell ref="C12:C13"/>
    <mergeCell ref="C14:C15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E8E3-99F7-4F10-A03A-172DD04AD3C8}">
  <dimension ref="A1:AD72"/>
  <sheetViews>
    <sheetView showGridLines="0" view="pageBreakPreview" zoomScaleNormal="100" zoomScaleSheetLayoutView="100" workbookViewId="0"/>
  </sheetViews>
  <sheetFormatPr defaultColWidth="8" defaultRowHeight="15" customHeight="1" x14ac:dyDescent="0.15"/>
  <cols>
    <col min="1" max="1" width="23.5703125" style="1" customWidth="1"/>
    <col min="2" max="2" width="4.28515625" style="1" customWidth="1"/>
    <col min="3" max="3" width="27.85546875" style="1" customWidth="1"/>
    <col min="4" max="4" width="7.7109375" style="1" customWidth="1"/>
    <col min="5" max="29" width="8.5703125" style="1" customWidth="1"/>
    <col min="30" max="16384" width="8" style="1"/>
  </cols>
  <sheetData>
    <row r="1" spans="1:30" ht="15" customHeight="1" x14ac:dyDescent="0.15">
      <c r="E1" s="1" t="s">
        <v>281</v>
      </c>
      <c r="O1" s="1" t="s">
        <v>542</v>
      </c>
    </row>
    <row r="2" spans="1:30" ht="15" customHeight="1" x14ac:dyDescent="0.15">
      <c r="O2" s="1" t="s">
        <v>280</v>
      </c>
    </row>
    <row r="3" spans="1:30" s="7" customFormat="1" ht="84" x14ac:dyDescent="0.15">
      <c r="A3" s="3"/>
      <c r="B3" s="4"/>
      <c r="C3" s="4"/>
      <c r="D3" s="148"/>
      <c r="E3" s="5" t="s">
        <v>0</v>
      </c>
      <c r="F3" s="154" t="s">
        <v>1</v>
      </c>
      <c r="G3" s="154" t="s">
        <v>279</v>
      </c>
      <c r="H3" s="155" t="s">
        <v>278</v>
      </c>
      <c r="I3" s="155" t="s">
        <v>277</v>
      </c>
      <c r="J3" s="155" t="s">
        <v>276</v>
      </c>
      <c r="K3" s="155" t="s">
        <v>275</v>
      </c>
      <c r="L3" s="154" t="s">
        <v>12</v>
      </c>
      <c r="M3" s="5" t="s">
        <v>138</v>
      </c>
      <c r="N3" s="5" t="s">
        <v>23</v>
      </c>
      <c r="O3" s="153" t="s">
        <v>0</v>
      </c>
      <c r="P3" s="152" t="s">
        <v>274</v>
      </c>
      <c r="Q3" s="151" t="s">
        <v>273</v>
      </c>
      <c r="R3" s="151" t="s">
        <v>272</v>
      </c>
      <c r="S3" s="151" t="s">
        <v>271</v>
      </c>
      <c r="T3" s="152" t="s">
        <v>270</v>
      </c>
      <c r="U3" s="152" t="s">
        <v>269</v>
      </c>
      <c r="V3" s="151" t="s">
        <v>268</v>
      </c>
      <c r="W3" s="151" t="s">
        <v>267</v>
      </c>
      <c r="X3" s="152" t="s">
        <v>266</v>
      </c>
      <c r="Y3" s="152" t="s">
        <v>265</v>
      </c>
      <c r="Z3" s="151" t="s">
        <v>264</v>
      </c>
      <c r="AA3" s="151" t="s">
        <v>263</v>
      </c>
      <c r="AB3" s="151" t="s">
        <v>262</v>
      </c>
      <c r="AC3" s="31" t="s">
        <v>261</v>
      </c>
    </row>
    <row r="4" spans="1:30" ht="15" customHeight="1" x14ac:dyDescent="0.15">
      <c r="A4" s="10" t="s">
        <v>257</v>
      </c>
      <c r="B4" s="150" t="s">
        <v>7</v>
      </c>
      <c r="C4" s="146" t="s">
        <v>0</v>
      </c>
      <c r="D4" s="145"/>
      <c r="E4" s="28">
        <v>1238</v>
      </c>
      <c r="F4" s="28">
        <v>1</v>
      </c>
      <c r="G4" s="28">
        <v>49</v>
      </c>
      <c r="H4" s="28">
        <v>404</v>
      </c>
      <c r="I4" s="28">
        <v>534</v>
      </c>
      <c r="J4" s="28">
        <v>185</v>
      </c>
      <c r="K4" s="28">
        <v>30</v>
      </c>
      <c r="L4" s="28">
        <v>3</v>
      </c>
      <c r="M4" s="28">
        <v>32</v>
      </c>
      <c r="N4" s="43">
        <v>45.55332804520738</v>
      </c>
      <c r="O4" s="28">
        <v>48232</v>
      </c>
      <c r="P4" s="28">
        <v>917</v>
      </c>
      <c r="Q4" s="28">
        <v>982</v>
      </c>
      <c r="R4" s="28">
        <v>168</v>
      </c>
      <c r="S4" s="28">
        <v>1477</v>
      </c>
      <c r="T4" s="28">
        <v>870</v>
      </c>
      <c r="U4" s="28">
        <v>828</v>
      </c>
      <c r="V4" s="28">
        <v>18</v>
      </c>
      <c r="W4" s="28">
        <v>810</v>
      </c>
      <c r="X4" s="28">
        <v>406</v>
      </c>
      <c r="Y4" s="28">
        <v>159</v>
      </c>
      <c r="Z4" s="28">
        <v>389</v>
      </c>
      <c r="AA4" s="28">
        <v>117</v>
      </c>
      <c r="AB4" s="28">
        <v>5384</v>
      </c>
      <c r="AC4" s="28">
        <v>1517</v>
      </c>
    </row>
    <row r="5" spans="1:30" ht="15" customHeight="1" x14ac:dyDescent="0.15">
      <c r="A5" s="32" t="s">
        <v>256</v>
      </c>
      <c r="B5" s="25" t="s">
        <v>8</v>
      </c>
      <c r="C5" s="140"/>
      <c r="D5" s="139"/>
      <c r="E5" s="38">
        <f>SUM(F5:M5)</f>
        <v>100</v>
      </c>
      <c r="F5" s="38">
        <f t="shared" ref="F5:M5" si="0">F4/$E4*100</f>
        <v>8.0775444264943458E-2</v>
      </c>
      <c r="G5" s="38">
        <f t="shared" si="0"/>
        <v>3.9579967689822295</v>
      </c>
      <c r="H5" s="38">
        <f t="shared" si="0"/>
        <v>32.633279483037157</v>
      </c>
      <c r="I5" s="38">
        <f t="shared" si="0"/>
        <v>43.134087237479804</v>
      </c>
      <c r="J5" s="38">
        <f t="shared" si="0"/>
        <v>14.94345718901454</v>
      </c>
      <c r="K5" s="38">
        <f t="shared" si="0"/>
        <v>2.4232633279483036</v>
      </c>
      <c r="L5" s="38">
        <f t="shared" si="0"/>
        <v>0.24232633279483037</v>
      </c>
      <c r="M5" s="38">
        <f t="shared" si="0"/>
        <v>2.5848142164781907</v>
      </c>
      <c r="N5" s="39" t="s">
        <v>100</v>
      </c>
      <c r="O5" s="38">
        <f>SUM(P4:AC4)/O4*100</f>
        <v>29.113451650356609</v>
      </c>
      <c r="P5" s="38">
        <f t="shared" ref="P5:AC5" si="1">P4/$O4*100</f>
        <v>1.9012274008956709</v>
      </c>
      <c r="Q5" s="38">
        <f t="shared" si="1"/>
        <v>2.0359927019406201</v>
      </c>
      <c r="R5" s="38">
        <f t="shared" si="1"/>
        <v>0.34831647039310004</v>
      </c>
      <c r="S5" s="38">
        <f t="shared" si="1"/>
        <v>3.0622823022060039</v>
      </c>
      <c r="T5" s="38">
        <f t="shared" si="1"/>
        <v>1.8037817216785534</v>
      </c>
      <c r="U5" s="38">
        <f t="shared" si="1"/>
        <v>1.7167026040802786</v>
      </c>
      <c r="V5" s="38">
        <f t="shared" si="1"/>
        <v>3.731962182783214E-2</v>
      </c>
      <c r="W5" s="38">
        <f t="shared" si="1"/>
        <v>1.6793829822524464</v>
      </c>
      <c r="X5" s="38">
        <f t="shared" si="1"/>
        <v>0.84176480344999161</v>
      </c>
      <c r="Y5" s="38">
        <f t="shared" si="1"/>
        <v>0.32965665947918393</v>
      </c>
      <c r="Z5" s="38">
        <f t="shared" si="1"/>
        <v>0.80651849394592812</v>
      </c>
      <c r="AA5" s="38">
        <f t="shared" si="1"/>
        <v>0.24257754188090891</v>
      </c>
      <c r="AB5" s="38">
        <f t="shared" si="1"/>
        <v>11.162713551169348</v>
      </c>
      <c r="AC5" s="38">
        <f t="shared" si="1"/>
        <v>3.1452147951567424</v>
      </c>
    </row>
    <row r="6" spans="1:30" ht="15" customHeight="1" x14ac:dyDescent="0.15">
      <c r="A6" s="32" t="s">
        <v>255</v>
      </c>
      <c r="B6" s="25" t="s">
        <v>9</v>
      </c>
      <c r="C6" s="296" t="s">
        <v>253</v>
      </c>
      <c r="D6" s="134" t="s">
        <v>252</v>
      </c>
      <c r="E6" s="28">
        <v>621</v>
      </c>
      <c r="F6" s="15">
        <v>0</v>
      </c>
      <c r="G6" s="15">
        <v>3.7037037037037033</v>
      </c>
      <c r="H6" s="15">
        <v>33.494363929146537</v>
      </c>
      <c r="I6" s="15">
        <v>42.512077294685987</v>
      </c>
      <c r="J6" s="15">
        <v>15.458937198067632</v>
      </c>
      <c r="K6" s="15">
        <v>2.576489533011272</v>
      </c>
      <c r="L6" s="15">
        <v>0.322061191626409</v>
      </c>
      <c r="M6" s="15">
        <v>1.932367149758454</v>
      </c>
      <c r="N6" s="43">
        <v>45.598446172286359</v>
      </c>
      <c r="O6" s="28">
        <v>24217</v>
      </c>
      <c r="P6" s="15">
        <v>2.2133212206301356</v>
      </c>
      <c r="Q6" s="15">
        <v>2.2752611801626954</v>
      </c>
      <c r="R6" s="15">
        <v>0.3551224346533427</v>
      </c>
      <c r="S6" s="15">
        <v>3.0763513234504685</v>
      </c>
      <c r="T6" s="15">
        <v>1.878845439154313</v>
      </c>
      <c r="U6" s="15">
        <v>1.6888962299211299</v>
      </c>
      <c r="V6" s="15">
        <v>6.606929016806376E-2</v>
      </c>
      <c r="W6" s="15">
        <v>1.6352149316595781</v>
      </c>
      <c r="X6" s="15">
        <v>0.79283148201676512</v>
      </c>
      <c r="Y6" s="15">
        <v>0.29731180575628691</v>
      </c>
      <c r="Z6" s="15">
        <v>0.75979683693273314</v>
      </c>
      <c r="AA6" s="15">
        <v>0.31795845893380686</v>
      </c>
      <c r="AB6" s="15">
        <v>11.413469876533014</v>
      </c>
      <c r="AC6" s="15">
        <v>3.3571458066647395</v>
      </c>
      <c r="AD6" s="17"/>
    </row>
    <row r="7" spans="1:30" ht="15" customHeight="1" x14ac:dyDescent="0.15">
      <c r="A7" s="32" t="s">
        <v>254</v>
      </c>
      <c r="B7" s="25" t="s">
        <v>10</v>
      </c>
      <c r="C7" s="295"/>
      <c r="D7" s="133" t="s">
        <v>251</v>
      </c>
      <c r="E7" s="37">
        <v>617</v>
      </c>
      <c r="F7" s="38">
        <v>0.16207455429497569</v>
      </c>
      <c r="G7" s="38">
        <v>4.2139384116693677</v>
      </c>
      <c r="H7" s="38">
        <v>31.766612641815232</v>
      </c>
      <c r="I7" s="38">
        <v>43.760129659643439</v>
      </c>
      <c r="J7" s="38">
        <v>14.424635332252835</v>
      </c>
      <c r="K7" s="38">
        <v>2.2690437601296596</v>
      </c>
      <c r="L7" s="38">
        <v>0.16207455429497569</v>
      </c>
      <c r="M7" s="38">
        <v>3.2414910858995136</v>
      </c>
      <c r="N7" s="39">
        <v>45.507303021101691</v>
      </c>
      <c r="O7" s="37">
        <v>24015</v>
      </c>
      <c r="P7" s="38">
        <v>1.5865084322298564</v>
      </c>
      <c r="Q7" s="38">
        <v>1.7947116385592339</v>
      </c>
      <c r="R7" s="38">
        <v>0.34145325838017904</v>
      </c>
      <c r="S7" s="38">
        <v>3.0480949406620863</v>
      </c>
      <c r="T7" s="38">
        <v>1.7280866125338328</v>
      </c>
      <c r="U7" s="38">
        <v>1.7447428690401834</v>
      </c>
      <c r="V7" s="38">
        <v>8.3281282531750978E-3</v>
      </c>
      <c r="W7" s="38">
        <v>1.7239225484072456</v>
      </c>
      <c r="X7" s="38">
        <v>0.89110972308973568</v>
      </c>
      <c r="Y7" s="38">
        <v>0.3622735790131168</v>
      </c>
      <c r="Z7" s="38">
        <v>0.85363314595044759</v>
      </c>
      <c r="AA7" s="38">
        <v>0.16656256506350198</v>
      </c>
      <c r="AB7" s="38">
        <v>10.909848011659379</v>
      </c>
      <c r="AC7" s="38">
        <v>2.9315011451176347</v>
      </c>
      <c r="AD7" s="17"/>
    </row>
    <row r="8" spans="1:30" ht="15" customHeight="1" x14ac:dyDescent="0.15">
      <c r="A8" s="32"/>
      <c r="B8" s="25"/>
      <c r="C8" s="294" t="s">
        <v>250</v>
      </c>
      <c r="D8" s="134" t="s">
        <v>246</v>
      </c>
      <c r="E8" s="28">
        <v>562</v>
      </c>
      <c r="F8" s="15">
        <v>0</v>
      </c>
      <c r="G8" s="15">
        <v>2.8469750889679712</v>
      </c>
      <c r="H8" s="15">
        <v>34.341637010676159</v>
      </c>
      <c r="I8" s="15">
        <v>47.153024911032027</v>
      </c>
      <c r="J8" s="15">
        <v>12.633451957295375</v>
      </c>
      <c r="K8" s="15">
        <v>1.4234875444839856</v>
      </c>
      <c r="L8" s="15">
        <v>0</v>
      </c>
      <c r="M8" s="15">
        <v>1.6014234875444839</v>
      </c>
      <c r="N8" s="43">
        <v>44.798749940582709</v>
      </c>
      <c r="O8" s="28">
        <v>24301</v>
      </c>
      <c r="P8" s="15">
        <v>1.6995185383317557</v>
      </c>
      <c r="Q8" s="15">
        <v>1.9958026418665897</v>
      </c>
      <c r="R8" s="15">
        <v>0.27159376157359782</v>
      </c>
      <c r="S8" s="15">
        <v>2.9957614912966544</v>
      </c>
      <c r="T8" s="15">
        <v>1.7941648491831612</v>
      </c>
      <c r="U8" s="15">
        <v>1.6912884243446773</v>
      </c>
      <c r="V8" s="15">
        <v>2.8805398954775522E-2</v>
      </c>
      <c r="W8" s="15">
        <v>1.7447841652606888</v>
      </c>
      <c r="X8" s="15">
        <v>0.77774577177893911</v>
      </c>
      <c r="Y8" s="15">
        <v>0.50615201020534129</v>
      </c>
      <c r="Z8" s="15">
        <v>0.79009094275955727</v>
      </c>
      <c r="AA8" s="15">
        <v>0.20163779268342866</v>
      </c>
      <c r="AB8" s="15">
        <v>11.020122628698408</v>
      </c>
      <c r="AC8" s="15">
        <v>2.9957614912966544</v>
      </c>
    </row>
    <row r="9" spans="1:30" ht="15" customHeight="1" x14ac:dyDescent="0.15">
      <c r="A9" s="32"/>
      <c r="B9" s="25"/>
      <c r="C9" s="295"/>
      <c r="D9" s="133" t="s">
        <v>245</v>
      </c>
      <c r="E9" s="37">
        <v>676</v>
      </c>
      <c r="F9" s="38">
        <v>0.14792899408284024</v>
      </c>
      <c r="G9" s="38">
        <v>4.8816568047337281</v>
      </c>
      <c r="H9" s="38">
        <v>31.213017751479288</v>
      </c>
      <c r="I9" s="38">
        <v>39.792899408284022</v>
      </c>
      <c r="J9" s="38">
        <v>16.863905325443788</v>
      </c>
      <c r="K9" s="38">
        <v>3.2544378698224854</v>
      </c>
      <c r="L9" s="38">
        <v>0.4437869822485207</v>
      </c>
      <c r="M9" s="38">
        <v>3.4023668639053253</v>
      </c>
      <c r="N9" s="39">
        <v>46.192350544223402</v>
      </c>
      <c r="O9" s="37">
        <v>23931</v>
      </c>
      <c r="P9" s="38">
        <v>2.1060549078600976</v>
      </c>
      <c r="Q9" s="38">
        <v>2.07680414525093</v>
      </c>
      <c r="R9" s="38">
        <v>0.42622539801930548</v>
      </c>
      <c r="S9" s="38">
        <v>3.1298315991809789</v>
      </c>
      <c r="T9" s="38">
        <v>1.8135472817684177</v>
      </c>
      <c r="U9" s="38">
        <v>1.7425097154318665</v>
      </c>
      <c r="V9" s="38">
        <v>4.5965484100121183E-2</v>
      </c>
      <c r="W9" s="38">
        <v>1.6129706238769796</v>
      </c>
      <c r="X9" s="38">
        <v>0.90677364088420886</v>
      </c>
      <c r="Y9" s="38">
        <v>0.15043249341857842</v>
      </c>
      <c r="Z9" s="38">
        <v>0.82320003342944303</v>
      </c>
      <c r="AA9" s="38">
        <v>0.28415026534620369</v>
      </c>
      <c r="AB9" s="38">
        <v>11.307509088629811</v>
      </c>
      <c r="AC9" s="38">
        <v>3.2969788140905099</v>
      </c>
    </row>
    <row r="10" spans="1:30" ht="15" customHeight="1" x14ac:dyDescent="0.15">
      <c r="A10" s="13"/>
      <c r="B10" s="25"/>
      <c r="C10" s="294" t="s">
        <v>249</v>
      </c>
      <c r="D10" s="134" t="s">
        <v>246</v>
      </c>
      <c r="E10" s="28">
        <v>1039</v>
      </c>
      <c r="F10" s="15">
        <v>0</v>
      </c>
      <c r="G10" s="15">
        <v>3.753609239653513</v>
      </c>
      <c r="H10" s="15">
        <v>33.589990375360927</v>
      </c>
      <c r="I10" s="15">
        <v>42.25216554379211</v>
      </c>
      <c r="J10" s="15">
        <v>15.495668912415784</v>
      </c>
      <c r="K10" s="15">
        <v>2.4061597690086622</v>
      </c>
      <c r="L10" s="15">
        <v>0.28873917228103946</v>
      </c>
      <c r="M10" s="15">
        <v>2.2136669874879691</v>
      </c>
      <c r="N10" s="43">
        <v>45.587739615200853</v>
      </c>
      <c r="O10" s="28">
        <v>41536</v>
      </c>
      <c r="P10" s="15">
        <v>1.9982665639445298</v>
      </c>
      <c r="Q10" s="15">
        <v>2.1066063174114023</v>
      </c>
      <c r="R10" s="15">
        <v>0.35872496147919875</v>
      </c>
      <c r="S10" s="15">
        <v>3.0744414483821263</v>
      </c>
      <c r="T10" s="15">
        <v>1.8658513097072418</v>
      </c>
      <c r="U10" s="15">
        <v>1.6732473035439135</v>
      </c>
      <c r="V10" s="15">
        <v>2.6483050847457626E-2</v>
      </c>
      <c r="W10" s="15">
        <v>1.6973228043143298</v>
      </c>
      <c r="X10" s="15">
        <v>0.85708782742681056</v>
      </c>
      <c r="Y10" s="15">
        <v>0.29372110939907553</v>
      </c>
      <c r="Z10" s="15">
        <v>0.77763867488443761</v>
      </c>
      <c r="AA10" s="15">
        <v>0.23353235747303544</v>
      </c>
      <c r="AB10" s="15">
        <v>11.411787365177195</v>
      </c>
      <c r="AC10" s="15">
        <v>3.2887134052388287</v>
      </c>
    </row>
    <row r="11" spans="1:30" ht="15" customHeight="1" x14ac:dyDescent="0.15">
      <c r="A11" s="13"/>
      <c r="B11" s="25"/>
      <c r="C11" s="295"/>
      <c r="D11" s="133" t="s">
        <v>245</v>
      </c>
      <c r="E11" s="37">
        <v>199</v>
      </c>
      <c r="F11" s="38">
        <v>0.50251256281407031</v>
      </c>
      <c r="G11" s="38">
        <v>5.025125628140704</v>
      </c>
      <c r="H11" s="38">
        <v>27.638190954773869</v>
      </c>
      <c r="I11" s="38">
        <v>47.738693467336688</v>
      </c>
      <c r="J11" s="38">
        <v>12.060301507537687</v>
      </c>
      <c r="K11" s="38">
        <v>2.512562814070352</v>
      </c>
      <c r="L11" s="38">
        <v>0</v>
      </c>
      <c r="M11" s="38">
        <v>4.5226130653266337</v>
      </c>
      <c r="N11" s="39">
        <v>45.369316702505536</v>
      </c>
      <c r="O11" s="37">
        <v>6696</v>
      </c>
      <c r="P11" s="38">
        <v>1.2992831541218637</v>
      </c>
      <c r="Q11" s="38">
        <v>1.5979689366786141</v>
      </c>
      <c r="R11" s="38">
        <v>0.28375149342891282</v>
      </c>
      <c r="S11" s="38">
        <v>2.9868578255675029</v>
      </c>
      <c r="T11" s="38">
        <v>1.4187574671445637</v>
      </c>
      <c r="U11" s="38">
        <v>1.9862604540023896</v>
      </c>
      <c r="V11" s="38">
        <v>0.1045400238948626</v>
      </c>
      <c r="W11" s="38">
        <v>1.5681003584229389</v>
      </c>
      <c r="X11" s="38">
        <v>0.74671445639187572</v>
      </c>
      <c r="Y11" s="38">
        <v>0.55256869772998807</v>
      </c>
      <c r="Z11" s="38">
        <v>0.98566308243727596</v>
      </c>
      <c r="AA11" s="38">
        <v>0.29868578255675032</v>
      </c>
      <c r="AB11" s="38">
        <v>9.6176821983273602</v>
      </c>
      <c r="AC11" s="38">
        <v>2.2550776583034646</v>
      </c>
    </row>
    <row r="12" spans="1:30" ht="15" customHeight="1" x14ac:dyDescent="0.15">
      <c r="A12" s="32"/>
      <c r="B12" s="25"/>
      <c r="C12" s="294" t="s">
        <v>248</v>
      </c>
      <c r="D12" s="131" t="s">
        <v>246</v>
      </c>
      <c r="E12" s="28">
        <v>463</v>
      </c>
      <c r="F12" s="15">
        <v>0</v>
      </c>
      <c r="G12" s="15">
        <v>3.6717062634989204</v>
      </c>
      <c r="H12" s="15">
        <v>35.205183585313179</v>
      </c>
      <c r="I12" s="15">
        <v>45.14038876889849</v>
      </c>
      <c r="J12" s="15">
        <v>11.23110151187905</v>
      </c>
      <c r="K12" s="15">
        <v>2.5917926565874732</v>
      </c>
      <c r="L12" s="15">
        <v>0.21598272138228944</v>
      </c>
      <c r="M12" s="15">
        <v>1.9438444924406046</v>
      </c>
      <c r="N12" s="43">
        <v>44.441050308910825</v>
      </c>
      <c r="O12" s="28">
        <v>19216</v>
      </c>
      <c r="P12" s="15">
        <v>2.4458784346378017</v>
      </c>
      <c r="Q12" s="15">
        <v>2.6124063280599503</v>
      </c>
      <c r="R12" s="15">
        <v>0.33305578684429643</v>
      </c>
      <c r="S12" s="15">
        <v>3.0755620316402998</v>
      </c>
      <c r="T12" s="15">
        <v>1.738134887593672</v>
      </c>
      <c r="U12" s="15">
        <v>1.7485428809325563</v>
      </c>
      <c r="V12" s="15">
        <v>6.765195670274772E-2</v>
      </c>
      <c r="W12" s="15">
        <v>1.623646960865945</v>
      </c>
      <c r="X12" s="15">
        <v>0.80141548709408827</v>
      </c>
      <c r="Y12" s="15">
        <v>0.40070774354704414</v>
      </c>
      <c r="Z12" s="15">
        <v>0.66611157368859286</v>
      </c>
      <c r="AA12" s="15">
        <v>0.27581182348043298</v>
      </c>
      <c r="AB12" s="15">
        <v>11.625728559533723</v>
      </c>
      <c r="AC12" s="15">
        <v>3.762489592006661</v>
      </c>
    </row>
    <row r="13" spans="1:30" ht="15" customHeight="1" x14ac:dyDescent="0.15">
      <c r="A13" s="32"/>
      <c r="B13" s="25"/>
      <c r="C13" s="295"/>
      <c r="D13" s="132" t="s">
        <v>245</v>
      </c>
      <c r="E13" s="37">
        <v>775</v>
      </c>
      <c r="F13" s="38">
        <v>0.12903225806451613</v>
      </c>
      <c r="G13" s="38">
        <v>4.129032258064516</v>
      </c>
      <c r="H13" s="38">
        <v>31.096774193548388</v>
      </c>
      <c r="I13" s="38">
        <v>41.935483870967744</v>
      </c>
      <c r="J13" s="38">
        <v>17.161290322580644</v>
      </c>
      <c r="K13" s="38">
        <v>2.3225806451612905</v>
      </c>
      <c r="L13" s="38">
        <v>0.25806451612903225</v>
      </c>
      <c r="M13" s="38">
        <v>2.967741935483871</v>
      </c>
      <c r="N13" s="39">
        <v>46.224836146641792</v>
      </c>
      <c r="O13" s="37">
        <v>29016</v>
      </c>
      <c r="P13" s="38">
        <v>1.5405293631100083</v>
      </c>
      <c r="Q13" s="38">
        <v>1.6542597187758479</v>
      </c>
      <c r="R13" s="38">
        <v>0.35842293906810035</v>
      </c>
      <c r="S13" s="38">
        <v>3.0534877309070856</v>
      </c>
      <c r="T13" s="38">
        <v>1.8472566859663635</v>
      </c>
      <c r="U13" s="38">
        <v>1.695616211745244</v>
      </c>
      <c r="V13" s="38">
        <v>1.7231872070581748E-2</v>
      </c>
      <c r="W13" s="38">
        <v>1.716294458229942</v>
      </c>
      <c r="X13" s="38">
        <v>0.86848635235732019</v>
      </c>
      <c r="Y13" s="38">
        <v>0.28260270195754067</v>
      </c>
      <c r="Z13" s="38">
        <v>0.89950372208436724</v>
      </c>
      <c r="AA13" s="38">
        <v>0.22056796250344637</v>
      </c>
      <c r="AB13" s="38">
        <v>10.856079404466501</v>
      </c>
      <c r="AC13" s="38">
        <v>2.7364212848083818</v>
      </c>
    </row>
    <row r="14" spans="1:30" ht="15" customHeight="1" x14ac:dyDescent="0.15">
      <c r="A14" s="13"/>
      <c r="B14" s="25"/>
      <c r="C14" s="294" t="s">
        <v>247</v>
      </c>
      <c r="D14" s="131" t="s">
        <v>246</v>
      </c>
      <c r="E14" s="28">
        <v>107</v>
      </c>
      <c r="F14" s="15">
        <v>0</v>
      </c>
      <c r="G14" s="15">
        <v>2.8037383177570092</v>
      </c>
      <c r="H14" s="15">
        <v>28.037383177570092</v>
      </c>
      <c r="I14" s="15">
        <v>46.728971962616825</v>
      </c>
      <c r="J14" s="15">
        <v>14.953271028037381</v>
      </c>
      <c r="K14" s="15">
        <v>3.7383177570093453</v>
      </c>
      <c r="L14" s="15">
        <v>0.93457943925233633</v>
      </c>
      <c r="M14" s="15">
        <v>2.8037383177570092</v>
      </c>
      <c r="N14" s="43">
        <v>46.662337670684941</v>
      </c>
      <c r="O14" s="28">
        <v>4002</v>
      </c>
      <c r="P14" s="15">
        <v>1.4992503748125936</v>
      </c>
      <c r="Q14" s="15">
        <v>1.7241379310344827</v>
      </c>
      <c r="R14" s="15">
        <v>0.32483758120939527</v>
      </c>
      <c r="S14" s="15">
        <v>2.6986506746626686</v>
      </c>
      <c r="T14" s="15">
        <v>1.6741629185407298</v>
      </c>
      <c r="U14" s="15">
        <v>1.7491254372813594</v>
      </c>
      <c r="V14" s="15">
        <v>0.12493753123438281</v>
      </c>
      <c r="W14" s="15">
        <v>1.4742628685657171</v>
      </c>
      <c r="X14" s="15">
        <v>1.0994502748625687</v>
      </c>
      <c r="Y14" s="15">
        <v>0.62468765617191402</v>
      </c>
      <c r="Z14" s="15">
        <v>0.84957521239380307</v>
      </c>
      <c r="AA14" s="15">
        <v>0.34982508745627189</v>
      </c>
      <c r="AB14" s="15">
        <v>10.96951524237881</v>
      </c>
      <c r="AC14" s="15">
        <v>2.7236381809095449</v>
      </c>
    </row>
    <row r="15" spans="1:30" ht="15" customHeight="1" x14ac:dyDescent="0.15">
      <c r="A15" s="13"/>
      <c r="B15" s="135"/>
      <c r="C15" s="297"/>
      <c r="D15" s="129" t="s">
        <v>245</v>
      </c>
      <c r="E15" s="29">
        <v>1131</v>
      </c>
      <c r="F15" s="9">
        <v>8.8417329796640132E-2</v>
      </c>
      <c r="G15" s="9">
        <v>4.0671971706454464</v>
      </c>
      <c r="H15" s="9">
        <v>33.068081343943412</v>
      </c>
      <c r="I15" s="9">
        <v>42.793987621573827</v>
      </c>
      <c r="J15" s="9">
        <v>14.942528735632186</v>
      </c>
      <c r="K15" s="9">
        <v>2.2988505747126435</v>
      </c>
      <c r="L15" s="9">
        <v>0.17683465959328026</v>
      </c>
      <c r="M15" s="9">
        <v>2.5641025641025639</v>
      </c>
      <c r="N15" s="27">
        <v>45.448666519753971</v>
      </c>
      <c r="O15" s="29">
        <v>44230</v>
      </c>
      <c r="P15" s="9">
        <v>1.9375989147637349</v>
      </c>
      <c r="Q15" s="9">
        <v>2.0642098123445627</v>
      </c>
      <c r="R15" s="9">
        <v>0.35044087723264755</v>
      </c>
      <c r="S15" s="9">
        <v>3.0951842640741578</v>
      </c>
      <c r="T15" s="9">
        <v>1.8155098349536511</v>
      </c>
      <c r="U15" s="9">
        <v>1.713768935111915</v>
      </c>
      <c r="V15" s="9">
        <v>2.9391815509834954E-2</v>
      </c>
      <c r="W15" s="9">
        <v>1.6979425729143116</v>
      </c>
      <c r="X15" s="9">
        <v>0.81844901650463486</v>
      </c>
      <c r="Y15" s="9">
        <v>0.30296179063983725</v>
      </c>
      <c r="Z15" s="9">
        <v>0.80262265430703139</v>
      </c>
      <c r="AA15" s="9">
        <v>0.23287361519330768</v>
      </c>
      <c r="AB15" s="9">
        <v>11.180194438164142</v>
      </c>
      <c r="AC15" s="9">
        <v>3.1833597106036629</v>
      </c>
    </row>
    <row r="16" spans="1:30" ht="15" customHeight="1" x14ac:dyDescent="0.15">
      <c r="A16" s="13"/>
      <c r="B16" s="149" t="s">
        <v>2</v>
      </c>
      <c r="C16" s="142" t="s">
        <v>0</v>
      </c>
      <c r="D16" s="145"/>
      <c r="E16" s="28">
        <v>847</v>
      </c>
      <c r="F16" s="28">
        <v>28</v>
      </c>
      <c r="G16" s="28">
        <v>52</v>
      </c>
      <c r="H16" s="28">
        <v>120</v>
      </c>
      <c r="I16" s="28">
        <v>237</v>
      </c>
      <c r="J16" s="28">
        <v>222</v>
      </c>
      <c r="K16" s="28">
        <v>107</v>
      </c>
      <c r="L16" s="28">
        <v>37</v>
      </c>
      <c r="M16" s="28">
        <v>44</v>
      </c>
      <c r="N16" s="43">
        <v>55.648366430681165</v>
      </c>
      <c r="O16" s="28">
        <v>15603</v>
      </c>
      <c r="P16" s="28">
        <v>397</v>
      </c>
      <c r="Q16" s="28">
        <v>326</v>
      </c>
      <c r="R16" s="28">
        <v>136</v>
      </c>
      <c r="S16" s="28">
        <v>466</v>
      </c>
      <c r="T16" s="28">
        <v>293</v>
      </c>
      <c r="U16" s="28">
        <v>241</v>
      </c>
      <c r="V16" s="28">
        <v>23</v>
      </c>
      <c r="W16" s="28">
        <v>224</v>
      </c>
      <c r="X16" s="28">
        <v>138</v>
      </c>
      <c r="Y16" s="28">
        <v>56</v>
      </c>
      <c r="Z16" s="28">
        <v>113</v>
      </c>
      <c r="AA16" s="28">
        <v>72</v>
      </c>
      <c r="AB16" s="28">
        <v>1748</v>
      </c>
      <c r="AC16" s="28">
        <v>596</v>
      </c>
    </row>
    <row r="17" spans="1:29" ht="15" customHeight="1" x14ac:dyDescent="0.15">
      <c r="A17" s="13"/>
      <c r="B17" s="149" t="s">
        <v>3</v>
      </c>
      <c r="C17" s="142"/>
      <c r="D17" s="139"/>
      <c r="E17" s="38">
        <f>SUM(F17:M17)</f>
        <v>100.00000000000001</v>
      </c>
      <c r="F17" s="38">
        <f t="shared" ref="F17:M17" si="2">F16/$E16*100</f>
        <v>3.3057851239669422</v>
      </c>
      <c r="G17" s="38">
        <f t="shared" si="2"/>
        <v>6.1393152302243212</v>
      </c>
      <c r="H17" s="38">
        <f t="shared" si="2"/>
        <v>14.167650531286895</v>
      </c>
      <c r="I17" s="38">
        <f t="shared" si="2"/>
        <v>27.98110979929162</v>
      </c>
      <c r="J17" s="38">
        <f t="shared" si="2"/>
        <v>26.210153482880756</v>
      </c>
      <c r="K17" s="38">
        <f t="shared" si="2"/>
        <v>12.632821723730814</v>
      </c>
      <c r="L17" s="38">
        <f t="shared" si="2"/>
        <v>4.3683589138134593</v>
      </c>
      <c r="M17" s="38">
        <f t="shared" si="2"/>
        <v>5.1948051948051948</v>
      </c>
      <c r="N17" s="39" t="s">
        <v>100</v>
      </c>
      <c r="O17" s="38">
        <f>SUM(P16:AC16)/O16*100</f>
        <v>30.949176440428122</v>
      </c>
      <c r="P17" s="38">
        <f t="shared" ref="P17:AC17" si="3">P16/$O16*100</f>
        <v>2.5443824905466896</v>
      </c>
      <c r="Q17" s="38">
        <f t="shared" si="3"/>
        <v>2.0893417932448886</v>
      </c>
      <c r="R17" s="38">
        <f t="shared" si="3"/>
        <v>0.8716272511696469</v>
      </c>
      <c r="S17" s="38">
        <f t="shared" si="3"/>
        <v>2.9866051400371725</v>
      </c>
      <c r="T17" s="38">
        <f t="shared" si="3"/>
        <v>1.8778440043581361</v>
      </c>
      <c r="U17" s="38">
        <f t="shared" si="3"/>
        <v>1.5445747612638596</v>
      </c>
      <c r="V17" s="38">
        <f t="shared" si="3"/>
        <v>0.14740754983016086</v>
      </c>
      <c r="W17" s="38">
        <f t="shared" si="3"/>
        <v>1.4356213548676535</v>
      </c>
      <c r="X17" s="38">
        <f t="shared" si="3"/>
        <v>0.88444529898096513</v>
      </c>
      <c r="Y17" s="38">
        <f t="shared" si="3"/>
        <v>0.35890533871691338</v>
      </c>
      <c r="Z17" s="38">
        <f t="shared" si="3"/>
        <v>0.72421970133948599</v>
      </c>
      <c r="AA17" s="38">
        <f t="shared" si="3"/>
        <v>0.46144972120746014</v>
      </c>
      <c r="AB17" s="38">
        <f t="shared" si="3"/>
        <v>11.202973787092226</v>
      </c>
      <c r="AC17" s="38">
        <f t="shared" si="3"/>
        <v>3.8197782477728639</v>
      </c>
    </row>
    <row r="18" spans="1:29" ht="15" customHeight="1" x14ac:dyDescent="0.15">
      <c r="A18" s="13"/>
      <c r="B18" s="14" t="s">
        <v>4</v>
      </c>
      <c r="C18" s="294" t="s">
        <v>253</v>
      </c>
      <c r="D18" s="134" t="s">
        <v>252</v>
      </c>
      <c r="E18" s="28">
        <v>238</v>
      </c>
      <c r="F18" s="15">
        <v>1.680672268907563</v>
      </c>
      <c r="G18" s="15">
        <v>3.3613445378151261</v>
      </c>
      <c r="H18" s="15">
        <v>10.92436974789916</v>
      </c>
      <c r="I18" s="15">
        <v>25.210084033613445</v>
      </c>
      <c r="J18" s="15">
        <v>34.033613445378151</v>
      </c>
      <c r="K18" s="15">
        <v>14.285714285714285</v>
      </c>
      <c r="L18" s="15">
        <v>5.8823529411764701</v>
      </c>
      <c r="M18" s="15">
        <v>4.6218487394957988</v>
      </c>
      <c r="N18" s="43">
        <v>61.508022509956945</v>
      </c>
      <c r="O18" s="28">
        <v>4576</v>
      </c>
      <c r="P18" s="15">
        <v>4.1083916083916083</v>
      </c>
      <c r="Q18" s="15">
        <v>3.4746503496503496</v>
      </c>
      <c r="R18" s="15">
        <v>1.4423076923076923</v>
      </c>
      <c r="S18" s="15">
        <v>4.0646853146853141</v>
      </c>
      <c r="T18" s="15">
        <v>2.7316433566433567</v>
      </c>
      <c r="U18" s="15">
        <v>2.2071678321678321</v>
      </c>
      <c r="V18" s="15">
        <v>0.30594405594405594</v>
      </c>
      <c r="W18" s="15">
        <v>2.119755244755245</v>
      </c>
      <c r="X18" s="15">
        <v>0.93968531468531458</v>
      </c>
      <c r="Y18" s="15">
        <v>0.5026223776223776</v>
      </c>
      <c r="Z18" s="15">
        <v>1.1363636363636365</v>
      </c>
      <c r="AA18" s="15">
        <v>0.74300699300699302</v>
      </c>
      <c r="AB18" s="15">
        <v>16.236888111888113</v>
      </c>
      <c r="AC18" s="15">
        <v>6.2718531468531475</v>
      </c>
    </row>
    <row r="19" spans="1:29" ht="15" customHeight="1" x14ac:dyDescent="0.15">
      <c r="A19" s="13"/>
      <c r="B19" s="14"/>
      <c r="C19" s="295"/>
      <c r="D19" s="133" t="s">
        <v>251</v>
      </c>
      <c r="E19" s="37">
        <v>609</v>
      </c>
      <c r="F19" s="38">
        <v>3.9408866995073892</v>
      </c>
      <c r="G19" s="38">
        <v>7.2249589490968793</v>
      </c>
      <c r="H19" s="38">
        <v>15.435139573070607</v>
      </c>
      <c r="I19" s="38">
        <v>29.064039408866993</v>
      </c>
      <c r="J19" s="38">
        <v>23.152709359605911</v>
      </c>
      <c r="K19" s="38">
        <v>11.986863711001643</v>
      </c>
      <c r="L19" s="38">
        <v>3.7766830870279149</v>
      </c>
      <c r="M19" s="38">
        <v>5.4187192118226601</v>
      </c>
      <c r="N19" s="39">
        <v>53.339092246661025</v>
      </c>
      <c r="O19" s="37">
        <v>11027</v>
      </c>
      <c r="P19" s="38">
        <v>1.8953477827151537</v>
      </c>
      <c r="Q19" s="38">
        <v>1.5144644962365104</v>
      </c>
      <c r="R19" s="38">
        <v>0.63480547746440552</v>
      </c>
      <c r="S19" s="38">
        <v>2.5392219098576221</v>
      </c>
      <c r="T19" s="38">
        <v>1.5235331459145733</v>
      </c>
      <c r="U19" s="38">
        <v>1.269610954928811</v>
      </c>
      <c r="V19" s="38">
        <v>8.1617847102566435E-2</v>
      </c>
      <c r="W19" s="38">
        <v>1.151718509113993</v>
      </c>
      <c r="X19" s="38">
        <v>0.86152171941597899</v>
      </c>
      <c r="Y19" s="38">
        <v>0.29926543937607691</v>
      </c>
      <c r="Z19" s="38">
        <v>0.55318763036183916</v>
      </c>
      <c r="AA19" s="38">
        <v>0.34460868776639159</v>
      </c>
      <c r="AB19" s="38">
        <v>9.1139929264532515</v>
      </c>
      <c r="AC19" s="38">
        <v>2.8022127505214476</v>
      </c>
    </row>
    <row r="20" spans="1:29" ht="15" customHeight="1" x14ac:dyDescent="0.15">
      <c r="A20" s="13"/>
      <c r="B20" s="14"/>
      <c r="C20" s="294" t="s">
        <v>250</v>
      </c>
      <c r="D20" s="134" t="s">
        <v>246</v>
      </c>
      <c r="E20" s="28">
        <v>212</v>
      </c>
      <c r="F20" s="15">
        <v>1.8867924528301887</v>
      </c>
      <c r="G20" s="15">
        <v>6.132075471698113</v>
      </c>
      <c r="H20" s="15">
        <v>12.735849056603774</v>
      </c>
      <c r="I20" s="15">
        <v>26.886792452830189</v>
      </c>
      <c r="J20" s="15">
        <v>27.358490566037734</v>
      </c>
      <c r="K20" s="15">
        <v>14.622641509433961</v>
      </c>
      <c r="L20" s="15">
        <v>5.6603773584905666</v>
      </c>
      <c r="M20" s="15">
        <v>4.716981132075472</v>
      </c>
      <c r="N20" s="43">
        <v>58.6209648148307</v>
      </c>
      <c r="O20" s="28">
        <v>4308</v>
      </c>
      <c r="P20" s="15">
        <v>4.0622098421541315</v>
      </c>
      <c r="Q20" s="15">
        <v>3.2033426183844012</v>
      </c>
      <c r="R20" s="15">
        <v>1.3695450324976788</v>
      </c>
      <c r="S20" s="15">
        <v>3.2497678737233056</v>
      </c>
      <c r="T20" s="15">
        <v>2.1587743732590527</v>
      </c>
      <c r="U20" s="15">
        <v>1.160631383472609</v>
      </c>
      <c r="V20" s="15">
        <v>0.2785515320334262</v>
      </c>
      <c r="W20" s="15">
        <v>1.9034354688950788</v>
      </c>
      <c r="X20" s="15">
        <v>0.83565459610027859</v>
      </c>
      <c r="Y20" s="15">
        <v>0.55710306406685239</v>
      </c>
      <c r="Z20" s="15">
        <v>0.71959145775301769</v>
      </c>
      <c r="AA20" s="15">
        <v>0.67316620241411329</v>
      </c>
      <c r="AB20" s="15">
        <v>13.254410399257196</v>
      </c>
      <c r="AC20" s="15">
        <v>5.7567316620241415</v>
      </c>
    </row>
    <row r="21" spans="1:29" ht="15" customHeight="1" x14ac:dyDescent="0.15">
      <c r="A21" s="13"/>
      <c r="B21" s="14"/>
      <c r="C21" s="295"/>
      <c r="D21" s="133" t="s">
        <v>245</v>
      </c>
      <c r="E21" s="37">
        <v>635</v>
      </c>
      <c r="F21" s="38">
        <v>3.7795275590551181</v>
      </c>
      <c r="G21" s="38">
        <v>6.1417322834645667</v>
      </c>
      <c r="H21" s="38">
        <v>14.645669291338583</v>
      </c>
      <c r="I21" s="38">
        <v>28.346456692913385</v>
      </c>
      <c r="J21" s="38">
        <v>25.826771653543307</v>
      </c>
      <c r="K21" s="38">
        <v>11.968503937007874</v>
      </c>
      <c r="L21" s="38">
        <v>3.9370078740157481</v>
      </c>
      <c r="M21" s="38">
        <v>5.3543307086614176</v>
      </c>
      <c r="N21" s="39">
        <v>54.649256824028598</v>
      </c>
      <c r="O21" s="37">
        <v>11295</v>
      </c>
      <c r="P21" s="38">
        <v>1.9654714475431607</v>
      </c>
      <c r="Q21" s="38">
        <v>1.6644532979194333</v>
      </c>
      <c r="R21" s="38">
        <v>0.68171757414785306</v>
      </c>
      <c r="S21" s="38">
        <v>2.8862328463922089</v>
      </c>
      <c r="T21" s="38">
        <v>1.7706949977866311</v>
      </c>
      <c r="U21" s="38">
        <v>1.6910137228862328</v>
      </c>
      <c r="V21" s="38">
        <v>9.738822487826472E-2</v>
      </c>
      <c r="W21" s="38">
        <v>1.2571934484285083</v>
      </c>
      <c r="X21" s="38">
        <v>0.90305444887118191</v>
      </c>
      <c r="Y21" s="38">
        <v>0.28331119964586104</v>
      </c>
      <c r="Z21" s="38">
        <v>0.72598494909251876</v>
      </c>
      <c r="AA21" s="38">
        <v>0.3806994245241257</v>
      </c>
      <c r="AB21" s="38">
        <v>10.420540061974325</v>
      </c>
      <c r="AC21" s="38">
        <v>3.0810092961487383</v>
      </c>
    </row>
    <row r="22" spans="1:29" ht="15" customHeight="1" x14ac:dyDescent="0.15">
      <c r="A22" s="13"/>
      <c r="B22" s="14"/>
      <c r="C22" s="294" t="s">
        <v>249</v>
      </c>
      <c r="D22" s="134" t="s">
        <v>246</v>
      </c>
      <c r="E22" s="28">
        <v>458</v>
      </c>
      <c r="F22" s="15">
        <v>1.7467248908296942</v>
      </c>
      <c r="G22" s="15">
        <v>4.3668122270742353</v>
      </c>
      <c r="H22" s="15">
        <v>13.755458515283841</v>
      </c>
      <c r="I22" s="15">
        <v>28.820960698689959</v>
      </c>
      <c r="J22" s="15">
        <v>25.76419213973799</v>
      </c>
      <c r="K22" s="15">
        <v>16.375545851528383</v>
      </c>
      <c r="L22" s="15">
        <v>4.5851528384279483</v>
      </c>
      <c r="M22" s="15">
        <v>4.5851528384279483</v>
      </c>
      <c r="N22" s="43">
        <v>59.023804364224532</v>
      </c>
      <c r="O22" s="28">
        <v>9084</v>
      </c>
      <c r="P22" s="15">
        <v>3.5226772346983708</v>
      </c>
      <c r="Q22" s="15">
        <v>2.8621752531924263</v>
      </c>
      <c r="R22" s="15">
        <v>1.210920299427565</v>
      </c>
      <c r="S22" s="15">
        <v>3.2144429766622635</v>
      </c>
      <c r="T22" s="15">
        <v>2.2016732716864817</v>
      </c>
      <c r="U22" s="15">
        <v>1.6402465874064287</v>
      </c>
      <c r="V22" s="15">
        <v>0.19815059445178335</v>
      </c>
      <c r="W22" s="15">
        <v>1.7062967855570235</v>
      </c>
      <c r="X22" s="15">
        <v>0.90268604139145758</v>
      </c>
      <c r="Y22" s="15">
        <v>0.49537648612945839</v>
      </c>
      <c r="Z22" s="15">
        <v>0.93571114046675474</v>
      </c>
      <c r="AA22" s="15">
        <v>0.71554381329810657</v>
      </c>
      <c r="AB22" s="15">
        <v>13.331131660061645</v>
      </c>
      <c r="AC22" s="15">
        <v>5.1739321884632323</v>
      </c>
    </row>
    <row r="23" spans="1:29" ht="15" customHeight="1" x14ac:dyDescent="0.15">
      <c r="A23" s="13"/>
      <c r="B23" s="14"/>
      <c r="C23" s="295"/>
      <c r="D23" s="133" t="s">
        <v>245</v>
      </c>
      <c r="E23" s="37">
        <v>389</v>
      </c>
      <c r="F23" s="38">
        <v>5.1413881748071981</v>
      </c>
      <c r="G23" s="38">
        <v>8.2262210796915163</v>
      </c>
      <c r="H23" s="38">
        <v>14.652956298200515</v>
      </c>
      <c r="I23" s="38">
        <v>26.992287917737791</v>
      </c>
      <c r="J23" s="38">
        <v>26.735218508997427</v>
      </c>
      <c r="K23" s="38">
        <v>8.2262210796915163</v>
      </c>
      <c r="L23" s="38">
        <v>4.1131105398457581</v>
      </c>
      <c r="M23" s="38">
        <v>5.9125964010282779</v>
      </c>
      <c r="N23" s="39">
        <v>51.618130428062479</v>
      </c>
      <c r="O23" s="37">
        <v>6519</v>
      </c>
      <c r="P23" s="38">
        <v>1.1811627550237767</v>
      </c>
      <c r="Q23" s="38">
        <v>1.0124252185918086</v>
      </c>
      <c r="R23" s="38">
        <v>0.39883417702101548</v>
      </c>
      <c r="S23" s="38">
        <v>2.6691210308329496</v>
      </c>
      <c r="T23" s="38">
        <v>1.4265991716520938</v>
      </c>
      <c r="U23" s="38">
        <v>1.4112593956128241</v>
      </c>
      <c r="V23" s="38">
        <v>7.6698880196349128E-2</v>
      </c>
      <c r="W23" s="38">
        <v>1.0584445467096182</v>
      </c>
      <c r="X23" s="38">
        <v>0.85902745819911031</v>
      </c>
      <c r="Y23" s="38">
        <v>0.16873753643196809</v>
      </c>
      <c r="Z23" s="38">
        <v>0.42951372909955515</v>
      </c>
      <c r="AA23" s="38">
        <v>0.10737843227488879</v>
      </c>
      <c r="AB23" s="38">
        <v>8.2374597330878974</v>
      </c>
      <c r="AC23" s="38">
        <v>1.9328117809479981</v>
      </c>
    </row>
    <row r="24" spans="1:29" ht="15" customHeight="1" x14ac:dyDescent="0.15">
      <c r="A24" s="13"/>
      <c r="B24" s="14"/>
      <c r="C24" s="294" t="s">
        <v>248</v>
      </c>
      <c r="D24" s="131" t="s">
        <v>246</v>
      </c>
      <c r="E24" s="28">
        <v>150</v>
      </c>
      <c r="F24" s="15">
        <v>0.66666666666666674</v>
      </c>
      <c r="G24" s="15">
        <v>2</v>
      </c>
      <c r="H24" s="15">
        <v>16.666666666666664</v>
      </c>
      <c r="I24" s="15">
        <v>23.333333333333332</v>
      </c>
      <c r="J24" s="15">
        <v>28.666666666666668</v>
      </c>
      <c r="K24" s="15">
        <v>16.666666666666664</v>
      </c>
      <c r="L24" s="15">
        <v>6.666666666666667</v>
      </c>
      <c r="M24" s="15">
        <v>5.3333333333333339</v>
      </c>
      <c r="N24" s="43">
        <v>61.8437827902493</v>
      </c>
      <c r="O24" s="28">
        <v>2975</v>
      </c>
      <c r="P24" s="15">
        <v>5.344537815126051</v>
      </c>
      <c r="Q24" s="15">
        <v>4.1680672268907566</v>
      </c>
      <c r="R24" s="15">
        <v>1.7815126050420169</v>
      </c>
      <c r="S24" s="15">
        <v>3.46218487394958</v>
      </c>
      <c r="T24" s="15">
        <v>2.3193277310924372</v>
      </c>
      <c r="U24" s="15">
        <v>1.9159663865546219</v>
      </c>
      <c r="V24" s="15">
        <v>0.30252100840336132</v>
      </c>
      <c r="W24" s="15">
        <v>2.0840336134453783</v>
      </c>
      <c r="X24" s="15">
        <v>1.1092436974789917</v>
      </c>
      <c r="Y24" s="15">
        <v>0.70588235294117652</v>
      </c>
      <c r="Z24" s="15">
        <v>1.411764705882353</v>
      </c>
      <c r="AA24" s="15">
        <v>1.1428571428571428</v>
      </c>
      <c r="AB24" s="15">
        <v>16.403361344537814</v>
      </c>
      <c r="AC24" s="15">
        <v>7.5966386554621845</v>
      </c>
    </row>
    <row r="25" spans="1:29" ht="15" customHeight="1" x14ac:dyDescent="0.15">
      <c r="A25" s="13"/>
      <c r="B25" s="14"/>
      <c r="C25" s="295"/>
      <c r="D25" s="132" t="s">
        <v>245</v>
      </c>
      <c r="E25" s="37">
        <v>697</v>
      </c>
      <c r="F25" s="38">
        <v>3.873744619799139</v>
      </c>
      <c r="G25" s="38">
        <v>7.0301291248206592</v>
      </c>
      <c r="H25" s="38">
        <v>13.629842180774748</v>
      </c>
      <c r="I25" s="38">
        <v>28.981348637015781</v>
      </c>
      <c r="J25" s="38">
        <v>25.681492109038739</v>
      </c>
      <c r="K25" s="38">
        <v>11.76470588235294</v>
      </c>
      <c r="L25" s="38">
        <v>3.873744619799139</v>
      </c>
      <c r="M25" s="38">
        <v>5.1649928263988523</v>
      </c>
      <c r="N25" s="39">
        <v>54.317429784601529</v>
      </c>
      <c r="O25" s="37">
        <v>12628</v>
      </c>
      <c r="P25" s="38">
        <v>1.8847006651884701</v>
      </c>
      <c r="Q25" s="38">
        <v>1.5996198923028191</v>
      </c>
      <c r="R25" s="38">
        <v>0.65726955970858403</v>
      </c>
      <c r="S25" s="38">
        <v>2.8745644599303137</v>
      </c>
      <c r="T25" s="38">
        <v>1.7738359201773837</v>
      </c>
      <c r="U25" s="38">
        <v>1.4570795058599937</v>
      </c>
      <c r="V25" s="38">
        <v>0.11086474501108648</v>
      </c>
      <c r="W25" s="38">
        <v>1.2828634779854293</v>
      </c>
      <c r="X25" s="38">
        <v>0.8314855875831485</v>
      </c>
      <c r="Y25" s="38">
        <v>0.27716186252771619</v>
      </c>
      <c r="Z25" s="38">
        <v>0.56224263541336705</v>
      </c>
      <c r="AA25" s="38">
        <v>0.30091859360152046</v>
      </c>
      <c r="AB25" s="38">
        <v>9.9778270509977833</v>
      </c>
      <c r="AC25" s="38">
        <v>2.9299968324358567</v>
      </c>
    </row>
    <row r="26" spans="1:29" ht="15" customHeight="1" x14ac:dyDescent="0.15">
      <c r="A26" s="13"/>
      <c r="B26" s="14"/>
      <c r="C26" s="294" t="s">
        <v>247</v>
      </c>
      <c r="D26" s="131" t="s">
        <v>246</v>
      </c>
      <c r="E26" s="28">
        <v>75</v>
      </c>
      <c r="F26" s="15">
        <v>2.666666666666667</v>
      </c>
      <c r="G26" s="15">
        <v>2.666666666666667</v>
      </c>
      <c r="H26" s="15">
        <v>16</v>
      </c>
      <c r="I26" s="15">
        <v>24</v>
      </c>
      <c r="J26" s="15">
        <v>21.333333333333336</v>
      </c>
      <c r="K26" s="15">
        <v>16</v>
      </c>
      <c r="L26" s="15">
        <v>8</v>
      </c>
      <c r="M26" s="15">
        <v>9.3333333333333339</v>
      </c>
      <c r="N26" s="43">
        <v>60.278553521401832</v>
      </c>
      <c r="O26" s="28">
        <v>1161</v>
      </c>
      <c r="P26" s="15">
        <v>2.842377260981912</v>
      </c>
      <c r="Q26" s="15">
        <v>3.3591731266149871</v>
      </c>
      <c r="R26" s="15">
        <v>0.8613264427217916</v>
      </c>
      <c r="S26" s="15">
        <v>2.2394487510766581</v>
      </c>
      <c r="T26" s="15">
        <v>1.3781223083548666</v>
      </c>
      <c r="U26" s="15">
        <v>1.9810508182601205</v>
      </c>
      <c r="V26" s="15">
        <v>0.34453057708871665</v>
      </c>
      <c r="W26" s="15">
        <v>1.3781223083548666</v>
      </c>
      <c r="X26" s="15">
        <v>1.03359173126615</v>
      </c>
      <c r="Y26" s="15">
        <v>0.17226528854435832</v>
      </c>
      <c r="Z26" s="15">
        <v>0.94745908699397063</v>
      </c>
      <c r="AA26" s="15">
        <v>0.4306632213608958</v>
      </c>
      <c r="AB26" s="15">
        <v>13.006029285099052</v>
      </c>
      <c r="AC26" s="15">
        <v>4.8234280792420332</v>
      </c>
    </row>
    <row r="27" spans="1:29" ht="15" customHeight="1" x14ac:dyDescent="0.15">
      <c r="A27" s="13"/>
      <c r="B27" s="16"/>
      <c r="C27" s="297"/>
      <c r="D27" s="129" t="s">
        <v>245</v>
      </c>
      <c r="E27" s="29">
        <v>772</v>
      </c>
      <c r="F27" s="9">
        <v>3.3678756476683938</v>
      </c>
      <c r="G27" s="9">
        <v>6.4766839378238332</v>
      </c>
      <c r="H27" s="9">
        <v>13.989637305699482</v>
      </c>
      <c r="I27" s="9">
        <v>28.367875647668395</v>
      </c>
      <c r="J27" s="9">
        <v>26.683937823834196</v>
      </c>
      <c r="K27" s="9">
        <v>12.305699481865284</v>
      </c>
      <c r="L27" s="9">
        <v>4.0155440414507773</v>
      </c>
      <c r="M27" s="9">
        <v>4.7927461139896366</v>
      </c>
      <c r="N27" s="27">
        <v>55.219995380111129</v>
      </c>
      <c r="O27" s="29">
        <v>14442</v>
      </c>
      <c r="P27" s="9">
        <v>2.5204265337210914</v>
      </c>
      <c r="Q27" s="9">
        <v>1.9872593823570144</v>
      </c>
      <c r="R27" s="9">
        <v>0.8724553385957623</v>
      </c>
      <c r="S27" s="9">
        <v>3.0466694363661544</v>
      </c>
      <c r="T27" s="9">
        <v>1.9180168951668746</v>
      </c>
      <c r="U27" s="9">
        <v>1.5094862207450492</v>
      </c>
      <c r="V27" s="9">
        <v>0.13156072566126575</v>
      </c>
      <c r="W27" s="9">
        <v>1.4402437335549092</v>
      </c>
      <c r="X27" s="9">
        <v>0.8724553385957623</v>
      </c>
      <c r="Y27" s="9">
        <v>0.37390943082675532</v>
      </c>
      <c r="Z27" s="9">
        <v>0.70627336933942664</v>
      </c>
      <c r="AA27" s="9">
        <v>0.46392466417393713</v>
      </c>
      <c r="AB27" s="9">
        <v>11.058025204265338</v>
      </c>
      <c r="AC27" s="9">
        <v>3.739094308267553</v>
      </c>
    </row>
    <row r="28" spans="1:29" ht="15" customHeight="1" x14ac:dyDescent="0.15">
      <c r="A28" s="13"/>
      <c r="B28" s="281" t="s">
        <v>5</v>
      </c>
      <c r="C28" s="142" t="s">
        <v>0</v>
      </c>
      <c r="D28" s="145"/>
      <c r="E28" s="28">
        <v>994</v>
      </c>
      <c r="F28" s="28">
        <v>76</v>
      </c>
      <c r="G28" s="28">
        <v>241</v>
      </c>
      <c r="H28" s="28">
        <v>256</v>
      </c>
      <c r="I28" s="28">
        <v>212</v>
      </c>
      <c r="J28" s="28">
        <v>117</v>
      </c>
      <c r="K28" s="28">
        <v>42</v>
      </c>
      <c r="L28" s="28">
        <v>4</v>
      </c>
      <c r="M28" s="28">
        <v>46</v>
      </c>
      <c r="N28" s="43">
        <v>34.526649979129573</v>
      </c>
      <c r="O28" s="28">
        <v>26063</v>
      </c>
      <c r="P28" s="28">
        <v>222</v>
      </c>
      <c r="Q28" s="28">
        <v>182</v>
      </c>
      <c r="R28" s="28">
        <v>61</v>
      </c>
      <c r="S28" s="28">
        <v>455</v>
      </c>
      <c r="T28" s="28">
        <v>333</v>
      </c>
      <c r="U28" s="28">
        <v>209</v>
      </c>
      <c r="V28" s="28">
        <v>8</v>
      </c>
      <c r="W28" s="28">
        <v>223</v>
      </c>
      <c r="X28" s="28">
        <v>317</v>
      </c>
      <c r="Y28" s="28">
        <v>37</v>
      </c>
      <c r="Z28" s="28">
        <v>161</v>
      </c>
      <c r="AA28" s="28">
        <v>46</v>
      </c>
      <c r="AB28" s="28">
        <v>1772</v>
      </c>
      <c r="AC28" s="28">
        <v>322</v>
      </c>
    </row>
    <row r="29" spans="1:29" ht="15" customHeight="1" x14ac:dyDescent="0.15">
      <c r="A29" s="13"/>
      <c r="B29" s="282"/>
      <c r="C29" s="142"/>
      <c r="D29" s="139"/>
      <c r="E29" s="38">
        <f>SUM(F29:M29)</f>
        <v>100</v>
      </c>
      <c r="F29" s="38">
        <f t="shared" ref="F29:M29" si="4">F28/$E28*100</f>
        <v>7.6458752515090547</v>
      </c>
      <c r="G29" s="38">
        <f t="shared" si="4"/>
        <v>24.245472837022135</v>
      </c>
      <c r="H29" s="38">
        <f t="shared" si="4"/>
        <v>25.754527162977869</v>
      </c>
      <c r="I29" s="38">
        <f t="shared" si="4"/>
        <v>21.327967806841048</v>
      </c>
      <c r="J29" s="38">
        <f t="shared" si="4"/>
        <v>11.770623742454728</v>
      </c>
      <c r="K29" s="38">
        <f t="shared" si="4"/>
        <v>4.225352112676056</v>
      </c>
      <c r="L29" s="38">
        <f t="shared" si="4"/>
        <v>0.4024144869215292</v>
      </c>
      <c r="M29" s="38">
        <f t="shared" si="4"/>
        <v>4.6277665995975852</v>
      </c>
      <c r="N29" s="39" t="s">
        <v>100</v>
      </c>
      <c r="O29" s="38">
        <f>SUM(P28:AC28)/O28*100</f>
        <v>16.682653570195296</v>
      </c>
      <c r="P29" s="38">
        <f t="shared" ref="P29:AC29" si="5">P28/$O28*100</f>
        <v>0.85178222000537163</v>
      </c>
      <c r="Q29" s="38">
        <f t="shared" si="5"/>
        <v>0.69830794613052982</v>
      </c>
      <c r="R29" s="38">
        <f t="shared" si="5"/>
        <v>0.23404826765913364</v>
      </c>
      <c r="S29" s="38">
        <f t="shared" si="5"/>
        <v>1.7457698653263247</v>
      </c>
      <c r="T29" s="38">
        <f t="shared" si="5"/>
        <v>1.2776733300080574</v>
      </c>
      <c r="U29" s="38">
        <f t="shared" si="5"/>
        <v>0.80190308099604801</v>
      </c>
      <c r="V29" s="38">
        <f t="shared" si="5"/>
        <v>3.0694854774968347E-2</v>
      </c>
      <c r="W29" s="38">
        <f t="shared" si="5"/>
        <v>0.85561907685224259</v>
      </c>
      <c r="X29" s="38">
        <f t="shared" si="5"/>
        <v>1.2162836204581207</v>
      </c>
      <c r="Y29" s="38">
        <f t="shared" si="5"/>
        <v>0.14196370333422861</v>
      </c>
      <c r="Z29" s="38">
        <f t="shared" si="5"/>
        <v>0.61773395234623796</v>
      </c>
      <c r="AA29" s="38">
        <f t="shared" si="5"/>
        <v>0.17649541495606799</v>
      </c>
      <c r="AB29" s="38">
        <f t="shared" si="5"/>
        <v>6.7989103326554892</v>
      </c>
      <c r="AC29" s="38">
        <f t="shared" si="5"/>
        <v>1.2354679046924759</v>
      </c>
    </row>
    <row r="30" spans="1:29" ht="15" customHeight="1" x14ac:dyDescent="0.15">
      <c r="A30" s="13"/>
      <c r="B30" s="282"/>
      <c r="C30" s="294" t="s">
        <v>253</v>
      </c>
      <c r="D30" s="134" t="s">
        <v>252</v>
      </c>
      <c r="E30" s="28">
        <v>208</v>
      </c>
      <c r="F30" s="15">
        <v>4.3269230769230766</v>
      </c>
      <c r="G30" s="15">
        <v>18.269230769230766</v>
      </c>
      <c r="H30" s="15">
        <v>15.865384615384615</v>
      </c>
      <c r="I30" s="15">
        <v>27.403846153846157</v>
      </c>
      <c r="J30" s="15">
        <v>19.71153846153846</v>
      </c>
      <c r="K30" s="15">
        <v>10.096153846153847</v>
      </c>
      <c r="L30" s="15">
        <v>0.48076923076923078</v>
      </c>
      <c r="M30" s="15">
        <v>3.8461538461538463</v>
      </c>
      <c r="N30" s="43">
        <v>45.703785790203156</v>
      </c>
      <c r="O30" s="28">
        <v>5012</v>
      </c>
      <c r="P30" s="15">
        <v>2.6336791699920195</v>
      </c>
      <c r="Q30" s="15">
        <v>1.5562649640861932</v>
      </c>
      <c r="R30" s="15">
        <v>0.85794094173982438</v>
      </c>
      <c r="S30" s="15">
        <v>2.9130087789305663</v>
      </c>
      <c r="T30" s="15">
        <v>1.9553072625698324</v>
      </c>
      <c r="U30" s="15">
        <v>1.3966480446927374</v>
      </c>
      <c r="V30" s="15">
        <v>7.9808459696727854E-2</v>
      </c>
      <c r="W30" s="15">
        <v>1.5562649640861932</v>
      </c>
      <c r="X30" s="15">
        <v>1.2569832402234637</v>
      </c>
      <c r="Y30" s="15">
        <v>0.41899441340782123</v>
      </c>
      <c r="Z30" s="15">
        <v>0.9577015163607342</v>
      </c>
      <c r="AA30" s="15">
        <v>0.63846767757382283</v>
      </c>
      <c r="AB30" s="15">
        <v>11.392657621707901</v>
      </c>
      <c r="AC30" s="15">
        <v>3.2920989624900239</v>
      </c>
    </row>
    <row r="31" spans="1:29" ht="15" customHeight="1" x14ac:dyDescent="0.15">
      <c r="A31" s="13"/>
      <c r="B31" s="282"/>
      <c r="C31" s="295"/>
      <c r="D31" s="133" t="s">
        <v>251</v>
      </c>
      <c r="E31" s="37">
        <v>786</v>
      </c>
      <c r="F31" s="38">
        <v>8.5241730279898213</v>
      </c>
      <c r="G31" s="38">
        <v>25.826972010178118</v>
      </c>
      <c r="H31" s="38">
        <v>28.371501272264631</v>
      </c>
      <c r="I31" s="38">
        <v>19.720101781170484</v>
      </c>
      <c r="J31" s="38">
        <v>9.669211195928753</v>
      </c>
      <c r="K31" s="38">
        <v>2.6717557251908395</v>
      </c>
      <c r="L31" s="38">
        <v>0.38167938931297707</v>
      </c>
      <c r="M31" s="38">
        <v>4.8346055979643765</v>
      </c>
      <c r="N31" s="39">
        <v>31.538110992211472</v>
      </c>
      <c r="O31" s="37">
        <v>21051</v>
      </c>
      <c r="P31" s="38">
        <v>0.42753313381787095</v>
      </c>
      <c r="Q31" s="38">
        <v>0.49403828796731747</v>
      </c>
      <c r="R31" s="38">
        <v>8.5506626763574178E-2</v>
      </c>
      <c r="S31" s="38">
        <v>1.4678637594413566</v>
      </c>
      <c r="T31" s="38">
        <v>1.1163365160799961</v>
      </c>
      <c r="U31" s="38">
        <v>0.66030117334093386</v>
      </c>
      <c r="V31" s="38">
        <v>1.9001472614127594E-2</v>
      </c>
      <c r="W31" s="38">
        <v>0.68880338226212534</v>
      </c>
      <c r="X31" s="38">
        <v>1.2065935109971024</v>
      </c>
      <c r="Y31" s="38">
        <v>7.6005890456510378E-2</v>
      </c>
      <c r="Z31" s="38">
        <v>0.53679160134910453</v>
      </c>
      <c r="AA31" s="38">
        <v>6.6505154149446591E-2</v>
      </c>
      <c r="AB31" s="38">
        <v>5.7051921523918105</v>
      </c>
      <c r="AC31" s="38">
        <v>0.74580780010450809</v>
      </c>
    </row>
    <row r="32" spans="1:29" ht="15" customHeight="1" x14ac:dyDescent="0.15">
      <c r="A32" s="13"/>
      <c r="B32" s="282"/>
      <c r="C32" s="294" t="s">
        <v>250</v>
      </c>
      <c r="D32" s="134" t="s">
        <v>246</v>
      </c>
      <c r="E32" s="28">
        <v>274</v>
      </c>
      <c r="F32" s="15">
        <v>6.2043795620437958</v>
      </c>
      <c r="G32" s="15">
        <v>22.992700729927009</v>
      </c>
      <c r="H32" s="15">
        <v>26.277372262773724</v>
      </c>
      <c r="I32" s="15">
        <v>24.817518248175183</v>
      </c>
      <c r="J32" s="15">
        <v>10.948905109489052</v>
      </c>
      <c r="K32" s="15">
        <v>5.4744525547445262</v>
      </c>
      <c r="L32" s="15">
        <v>0.36496350364963503</v>
      </c>
      <c r="M32" s="15">
        <v>2.9197080291970803</v>
      </c>
      <c r="N32" s="43">
        <v>36.407484128312205</v>
      </c>
      <c r="O32" s="28">
        <v>8805</v>
      </c>
      <c r="P32" s="15">
        <v>1.1243611584327087</v>
      </c>
      <c r="Q32" s="15">
        <v>0.88586030664395232</v>
      </c>
      <c r="R32" s="15">
        <v>0.32935831913685404</v>
      </c>
      <c r="S32" s="15">
        <v>1.9988642816581488</v>
      </c>
      <c r="T32" s="15">
        <v>1.2265758091993186</v>
      </c>
      <c r="U32" s="15">
        <v>0.93128904031800108</v>
      </c>
      <c r="V32" s="15">
        <v>4.5428733674048836E-2</v>
      </c>
      <c r="W32" s="15">
        <v>1.090289608177172</v>
      </c>
      <c r="X32" s="15">
        <v>1.2152186257808064</v>
      </c>
      <c r="Y32" s="15">
        <v>0.20442930153321978</v>
      </c>
      <c r="Z32" s="15">
        <v>0.76093128904031804</v>
      </c>
      <c r="AA32" s="15">
        <v>0.27257240204429301</v>
      </c>
      <c r="AB32" s="15">
        <v>7.802385008517887</v>
      </c>
      <c r="AC32" s="15">
        <v>1.6467915956842702</v>
      </c>
    </row>
    <row r="33" spans="1:29" ht="15" customHeight="1" x14ac:dyDescent="0.15">
      <c r="A33" s="13"/>
      <c r="B33" s="128"/>
      <c r="C33" s="295"/>
      <c r="D33" s="133" t="s">
        <v>245</v>
      </c>
      <c r="E33" s="37">
        <v>720</v>
      </c>
      <c r="F33" s="38">
        <v>8.1944444444444446</v>
      </c>
      <c r="G33" s="38">
        <v>24.722222222222221</v>
      </c>
      <c r="H33" s="38">
        <v>25.555555555555554</v>
      </c>
      <c r="I33" s="38">
        <v>20</v>
      </c>
      <c r="J33" s="38">
        <v>12.083333333333334</v>
      </c>
      <c r="K33" s="38">
        <v>3.75</v>
      </c>
      <c r="L33" s="38">
        <v>0.41666666666666669</v>
      </c>
      <c r="M33" s="38">
        <v>5.2777777777777777</v>
      </c>
      <c r="N33" s="39">
        <v>33.793069504521675</v>
      </c>
      <c r="O33" s="37">
        <v>17258</v>
      </c>
      <c r="P33" s="38">
        <v>0.71271294472128865</v>
      </c>
      <c r="Q33" s="38">
        <v>0.60261907521149616</v>
      </c>
      <c r="R33" s="38">
        <v>0.18542125391122957</v>
      </c>
      <c r="S33" s="38">
        <v>1.6166415575385329</v>
      </c>
      <c r="T33" s="38">
        <v>1.3037431915633331</v>
      </c>
      <c r="U33" s="38">
        <v>0.73589060146019236</v>
      </c>
      <c r="V33" s="38">
        <v>2.3177656738903697E-2</v>
      </c>
      <c r="W33" s="38">
        <v>0.73589060146019236</v>
      </c>
      <c r="X33" s="38">
        <v>1.2168269787924442</v>
      </c>
      <c r="Y33" s="38">
        <v>0.11009386950979257</v>
      </c>
      <c r="Z33" s="38">
        <v>0.54467493336423689</v>
      </c>
      <c r="AA33" s="38">
        <v>0.12747711206397033</v>
      </c>
      <c r="AB33" s="38">
        <v>6.2869393904276274</v>
      </c>
      <c r="AC33" s="38">
        <v>1.0256113106964886</v>
      </c>
    </row>
    <row r="34" spans="1:29" ht="15" customHeight="1" x14ac:dyDescent="0.15">
      <c r="A34" s="13"/>
      <c r="B34" s="128"/>
      <c r="C34" s="294" t="s">
        <v>249</v>
      </c>
      <c r="D34" s="134" t="s">
        <v>246</v>
      </c>
      <c r="E34" s="28">
        <v>459</v>
      </c>
      <c r="F34" s="15">
        <v>5.0108932461873641</v>
      </c>
      <c r="G34" s="15">
        <v>17.864923747276691</v>
      </c>
      <c r="H34" s="15">
        <v>28.104575163398692</v>
      </c>
      <c r="I34" s="15">
        <v>23.52941176470588</v>
      </c>
      <c r="J34" s="15">
        <v>15.250544662309368</v>
      </c>
      <c r="K34" s="15">
        <v>5.8823529411764701</v>
      </c>
      <c r="L34" s="15">
        <v>0.4357298474945534</v>
      </c>
      <c r="M34" s="15">
        <v>3.9215686274509802</v>
      </c>
      <c r="N34" s="43">
        <v>40.282565023395101</v>
      </c>
      <c r="O34" s="28">
        <v>13004</v>
      </c>
      <c r="P34" s="15">
        <v>1.2919101814826206</v>
      </c>
      <c r="Q34" s="15">
        <v>0.94586281144263296</v>
      </c>
      <c r="R34" s="15">
        <v>0.3691171947093202</v>
      </c>
      <c r="S34" s="15">
        <v>2.2531528760381421</v>
      </c>
      <c r="T34" s="15">
        <v>1.576438019071055</v>
      </c>
      <c r="U34" s="15">
        <v>1.084281759458628</v>
      </c>
      <c r="V34" s="15">
        <v>4.6139649338665024E-2</v>
      </c>
      <c r="W34" s="15">
        <v>1.130421408797293</v>
      </c>
      <c r="X34" s="15">
        <v>1.2688403568132882</v>
      </c>
      <c r="Y34" s="15">
        <v>0.19224853891110427</v>
      </c>
      <c r="Z34" s="15">
        <v>0.76899415564441709</v>
      </c>
      <c r="AA34" s="15">
        <v>0.32297754537065515</v>
      </c>
      <c r="AB34" s="15">
        <v>8.5973546601045836</v>
      </c>
      <c r="AC34" s="15">
        <v>1.7609966164257151</v>
      </c>
    </row>
    <row r="35" spans="1:29" ht="15" customHeight="1" x14ac:dyDescent="0.15">
      <c r="A35" s="13"/>
      <c r="B35" s="128"/>
      <c r="C35" s="295"/>
      <c r="D35" s="133" t="s">
        <v>245</v>
      </c>
      <c r="E35" s="37">
        <v>535</v>
      </c>
      <c r="F35" s="38">
        <v>9.9065420560747661</v>
      </c>
      <c r="G35" s="38">
        <v>29.719626168224302</v>
      </c>
      <c r="H35" s="38">
        <v>23.738317757009344</v>
      </c>
      <c r="I35" s="38">
        <v>19.439252336448597</v>
      </c>
      <c r="J35" s="38">
        <v>8.7850467289719631</v>
      </c>
      <c r="K35" s="38">
        <v>2.8037383177570092</v>
      </c>
      <c r="L35" s="38">
        <v>0.37383177570093462</v>
      </c>
      <c r="M35" s="38">
        <v>5.2336448598130847</v>
      </c>
      <c r="N35" s="39">
        <v>29.520025650685593</v>
      </c>
      <c r="O35" s="37">
        <v>13059</v>
      </c>
      <c r="P35" s="38">
        <v>0.41350792556857335</v>
      </c>
      <c r="Q35" s="38">
        <v>0.45179569645455242</v>
      </c>
      <c r="R35" s="38">
        <v>9.9548204303545454E-2</v>
      </c>
      <c r="S35" s="38">
        <v>1.2405237767057202</v>
      </c>
      <c r="T35" s="38">
        <v>0.98016693468106297</v>
      </c>
      <c r="U35" s="38">
        <v>0.52071368404931462</v>
      </c>
      <c r="V35" s="38">
        <v>1.5315108354391609E-2</v>
      </c>
      <c r="W35" s="38">
        <v>0.5819741174668811</v>
      </c>
      <c r="X35" s="38">
        <v>1.1639482349337622</v>
      </c>
      <c r="Y35" s="38">
        <v>9.1890650126349643E-2</v>
      </c>
      <c r="Z35" s="38">
        <v>0.46711080480894407</v>
      </c>
      <c r="AA35" s="38">
        <v>3.0630216708783218E-2</v>
      </c>
      <c r="AB35" s="38">
        <v>5.0080404318860561</v>
      </c>
      <c r="AC35" s="38">
        <v>0.71215253847920978</v>
      </c>
    </row>
    <row r="36" spans="1:29" ht="15" customHeight="1" x14ac:dyDescent="0.15">
      <c r="A36" s="13"/>
      <c r="B36" s="128"/>
      <c r="C36" s="294" t="s">
        <v>248</v>
      </c>
      <c r="D36" s="131" t="s">
        <v>246</v>
      </c>
      <c r="E36" s="28">
        <v>139</v>
      </c>
      <c r="F36" s="15">
        <v>0.71942446043165476</v>
      </c>
      <c r="G36" s="15">
        <v>16.546762589928058</v>
      </c>
      <c r="H36" s="15">
        <v>25.899280575539567</v>
      </c>
      <c r="I36" s="15">
        <v>27.338129496402878</v>
      </c>
      <c r="J36" s="15">
        <v>15.107913669064748</v>
      </c>
      <c r="K36" s="15">
        <v>10.791366906474821</v>
      </c>
      <c r="L36" s="15">
        <v>0.71942446043165476</v>
      </c>
      <c r="M36" s="15">
        <v>2.877697841726619</v>
      </c>
      <c r="N36" s="43">
        <v>45.563219358718428</v>
      </c>
      <c r="O36" s="28">
        <v>3638</v>
      </c>
      <c r="P36" s="15">
        <v>2.1715228147333701</v>
      </c>
      <c r="Q36" s="15">
        <v>1.0720175920835624</v>
      </c>
      <c r="R36" s="15">
        <v>0.63221550302363938</v>
      </c>
      <c r="S36" s="15">
        <v>2.8312259483232549</v>
      </c>
      <c r="T36" s="15">
        <v>1.8141836173721826</v>
      </c>
      <c r="U36" s="15">
        <v>1.3468938977460143</v>
      </c>
      <c r="V36" s="15">
        <v>5.4975261132490384E-2</v>
      </c>
      <c r="W36" s="15">
        <v>1.0445299615173174</v>
      </c>
      <c r="X36" s="15">
        <v>1.6217702034084662</v>
      </c>
      <c r="Y36" s="15">
        <v>0.41231445849367782</v>
      </c>
      <c r="Z36" s="15">
        <v>0.85211654755360089</v>
      </c>
      <c r="AA36" s="15">
        <v>0.43980208905992307</v>
      </c>
      <c r="AB36" s="15">
        <v>10.307861462341947</v>
      </c>
      <c r="AC36" s="15">
        <v>2.6663001649257834</v>
      </c>
    </row>
    <row r="37" spans="1:29" ht="15" customHeight="1" x14ac:dyDescent="0.15">
      <c r="A37" s="13"/>
      <c r="B37" s="128"/>
      <c r="C37" s="295"/>
      <c r="D37" s="132" t="s">
        <v>245</v>
      </c>
      <c r="E37" s="37">
        <v>855</v>
      </c>
      <c r="F37" s="38">
        <v>8.7719298245614024</v>
      </c>
      <c r="G37" s="38">
        <v>25.497076023391813</v>
      </c>
      <c r="H37" s="38">
        <v>25.730994152046783</v>
      </c>
      <c r="I37" s="38">
        <v>20.350877192982455</v>
      </c>
      <c r="J37" s="38">
        <v>11.228070175438596</v>
      </c>
      <c r="K37" s="38">
        <v>3.1578947368421053</v>
      </c>
      <c r="L37" s="38">
        <v>0.35087719298245612</v>
      </c>
      <c r="M37" s="38">
        <v>4.9122807017543861</v>
      </c>
      <c r="N37" s="39">
        <v>32.694009307242062</v>
      </c>
      <c r="O37" s="37">
        <v>22425</v>
      </c>
      <c r="P37" s="38">
        <v>0.6376811594202898</v>
      </c>
      <c r="Q37" s="38">
        <v>0.6376811594202898</v>
      </c>
      <c r="R37" s="38">
        <v>0.16945373467112598</v>
      </c>
      <c r="S37" s="38">
        <v>1.5696767001114826</v>
      </c>
      <c r="T37" s="38">
        <v>1.1906354515050166</v>
      </c>
      <c r="U37" s="38">
        <v>0.7134894091415831</v>
      </c>
      <c r="V37" s="38">
        <v>2.6755852842809364E-2</v>
      </c>
      <c r="W37" s="38">
        <v>0.82497212931995545</v>
      </c>
      <c r="X37" s="38">
        <v>1.1505016722408028</v>
      </c>
      <c r="Y37" s="38">
        <v>9.8104793756967665E-2</v>
      </c>
      <c r="Z37" s="38">
        <v>0.57971014492753625</v>
      </c>
      <c r="AA37" s="38">
        <v>0.13377926421404682</v>
      </c>
      <c r="AB37" s="38">
        <v>6.229654403567447</v>
      </c>
      <c r="AC37" s="38">
        <v>1.0033444816053512</v>
      </c>
    </row>
    <row r="38" spans="1:29" ht="15" customHeight="1" x14ac:dyDescent="0.15">
      <c r="A38" s="13"/>
      <c r="B38" s="128"/>
      <c r="C38" s="294" t="s">
        <v>247</v>
      </c>
      <c r="D38" s="131" t="s">
        <v>246</v>
      </c>
      <c r="E38" s="28">
        <v>65</v>
      </c>
      <c r="F38" s="15">
        <v>4.6153846153846159</v>
      </c>
      <c r="G38" s="15">
        <v>23.076923076923077</v>
      </c>
      <c r="H38" s="15">
        <v>23.076923076923077</v>
      </c>
      <c r="I38" s="15">
        <v>23.076923076923077</v>
      </c>
      <c r="J38" s="15">
        <v>15.384615384615385</v>
      </c>
      <c r="K38" s="15">
        <v>3.0769230769230771</v>
      </c>
      <c r="L38" s="15">
        <v>0</v>
      </c>
      <c r="M38" s="15">
        <v>7.6923076923076925</v>
      </c>
      <c r="N38" s="43">
        <v>37.650847088271597</v>
      </c>
      <c r="O38" s="28">
        <v>1637</v>
      </c>
      <c r="P38" s="15">
        <v>0.91631032376298105</v>
      </c>
      <c r="Q38" s="15">
        <v>0.91631032376298105</v>
      </c>
      <c r="R38" s="15">
        <v>0.2443494196701283</v>
      </c>
      <c r="S38" s="15">
        <v>2.3213194868662188</v>
      </c>
      <c r="T38" s="15">
        <v>1.8937080024434942</v>
      </c>
      <c r="U38" s="15">
        <v>1.77153329260843</v>
      </c>
      <c r="V38" s="15">
        <v>6.1087354917532075E-2</v>
      </c>
      <c r="W38" s="15">
        <v>1.2217470983506415</v>
      </c>
      <c r="X38" s="15">
        <v>1.5271838729383016</v>
      </c>
      <c r="Y38" s="15">
        <v>0.42761148442272445</v>
      </c>
      <c r="Z38" s="15">
        <v>0.67196090409285281</v>
      </c>
      <c r="AA38" s="15">
        <v>0.12217470983506415</v>
      </c>
      <c r="AB38" s="15">
        <v>8.9798411728772152</v>
      </c>
      <c r="AC38" s="15">
        <v>1.2217470983506415</v>
      </c>
    </row>
    <row r="39" spans="1:29" ht="15" customHeight="1" x14ac:dyDescent="0.15">
      <c r="A39" s="130"/>
      <c r="B39" s="77"/>
      <c r="C39" s="297"/>
      <c r="D39" s="129" t="s">
        <v>245</v>
      </c>
      <c r="E39" s="29">
        <v>929</v>
      </c>
      <c r="F39" s="9">
        <v>7.8579117330462873</v>
      </c>
      <c r="G39" s="9">
        <v>24.32723358449946</v>
      </c>
      <c r="H39" s="9">
        <v>25.941872981700755</v>
      </c>
      <c r="I39" s="9">
        <v>21.205597416576964</v>
      </c>
      <c r="J39" s="9">
        <v>11.517761033369215</v>
      </c>
      <c r="K39" s="9">
        <v>4.3057050592034445</v>
      </c>
      <c r="L39" s="9">
        <v>0.4305705059203444</v>
      </c>
      <c r="M39" s="9">
        <v>4.4133476856835312</v>
      </c>
      <c r="N39" s="27">
        <v>34.315555579863158</v>
      </c>
      <c r="O39" s="29">
        <v>24426</v>
      </c>
      <c r="P39" s="9">
        <v>0.84745762711864403</v>
      </c>
      <c r="Q39" s="9">
        <v>0.68369769917301237</v>
      </c>
      <c r="R39" s="9">
        <v>0.23335789732252518</v>
      </c>
      <c r="S39" s="9">
        <v>1.7071972488332106</v>
      </c>
      <c r="T39" s="9">
        <v>1.2363874559895194</v>
      </c>
      <c r="U39" s="9">
        <v>0.73691967575534267</v>
      </c>
      <c r="V39" s="9">
        <v>2.8657987390485546E-2</v>
      </c>
      <c r="W39" s="9">
        <v>0.831081634324081</v>
      </c>
      <c r="X39" s="9">
        <v>1.1954474740031114</v>
      </c>
      <c r="Y39" s="9">
        <v>0.12281994595922378</v>
      </c>
      <c r="Z39" s="9">
        <v>0.61409972979611893</v>
      </c>
      <c r="AA39" s="9">
        <v>0.18013592074019485</v>
      </c>
      <c r="AB39" s="9">
        <v>6.6527470727912874</v>
      </c>
      <c r="AC39" s="9">
        <v>1.2363874559895194</v>
      </c>
    </row>
    <row r="43" spans="1:29" ht="15" customHeight="1" x14ac:dyDescent="0.15">
      <c r="A43" s="10" t="s">
        <v>257</v>
      </c>
      <c r="B43" s="150" t="s">
        <v>7</v>
      </c>
      <c r="C43" s="298" t="s">
        <v>253</v>
      </c>
      <c r="D43" s="136" t="s">
        <v>252</v>
      </c>
      <c r="E43" s="1">
        <v>621</v>
      </c>
      <c r="F43" s="1">
        <v>0</v>
      </c>
      <c r="G43" s="1">
        <v>23</v>
      </c>
      <c r="H43" s="1">
        <v>208</v>
      </c>
      <c r="I43" s="1">
        <v>264</v>
      </c>
      <c r="J43" s="1">
        <v>96</v>
      </c>
      <c r="K43" s="1">
        <v>16</v>
      </c>
      <c r="L43" s="1">
        <v>2</v>
      </c>
      <c r="M43" s="1">
        <v>12</v>
      </c>
      <c r="N43" s="1">
        <v>45.598446172286359</v>
      </c>
      <c r="O43" s="17">
        <v>24217</v>
      </c>
      <c r="P43" s="17">
        <v>536</v>
      </c>
      <c r="Q43" s="17">
        <v>551</v>
      </c>
      <c r="R43" s="17">
        <v>86</v>
      </c>
      <c r="S43" s="17">
        <v>745</v>
      </c>
      <c r="T43" s="17">
        <v>455</v>
      </c>
      <c r="U43" s="17">
        <v>409</v>
      </c>
      <c r="V43" s="17">
        <v>16</v>
      </c>
      <c r="W43" s="17">
        <v>396</v>
      </c>
      <c r="X43" s="17">
        <v>192</v>
      </c>
      <c r="Y43" s="17">
        <v>72</v>
      </c>
      <c r="Z43" s="17">
        <v>184</v>
      </c>
      <c r="AA43" s="17">
        <v>77</v>
      </c>
      <c r="AB43" s="17">
        <v>2764</v>
      </c>
      <c r="AC43" s="17">
        <v>813</v>
      </c>
    </row>
    <row r="44" spans="1:29" ht="15" customHeight="1" x14ac:dyDescent="0.15">
      <c r="A44" s="32" t="s">
        <v>256</v>
      </c>
      <c r="B44" s="25" t="s">
        <v>8</v>
      </c>
      <c r="C44" s="295"/>
      <c r="D44" s="133" t="s">
        <v>251</v>
      </c>
      <c r="E44" s="1">
        <v>617</v>
      </c>
      <c r="F44" s="1">
        <v>1</v>
      </c>
      <c r="G44" s="1">
        <v>26</v>
      </c>
      <c r="H44" s="1">
        <v>196</v>
      </c>
      <c r="I44" s="1">
        <v>270</v>
      </c>
      <c r="J44" s="1">
        <v>89</v>
      </c>
      <c r="K44" s="1">
        <v>14</v>
      </c>
      <c r="L44" s="1">
        <v>1</v>
      </c>
      <c r="M44" s="1">
        <v>20</v>
      </c>
      <c r="N44" s="1">
        <v>45.507303021101691</v>
      </c>
      <c r="O44" s="17">
        <v>24015</v>
      </c>
      <c r="P44" s="17">
        <v>381</v>
      </c>
      <c r="Q44" s="17">
        <v>431</v>
      </c>
      <c r="R44" s="17">
        <v>82</v>
      </c>
      <c r="S44" s="17">
        <v>732</v>
      </c>
      <c r="T44" s="17">
        <v>415</v>
      </c>
      <c r="U44" s="17">
        <v>419</v>
      </c>
      <c r="V44" s="17">
        <v>2</v>
      </c>
      <c r="W44" s="17">
        <v>414</v>
      </c>
      <c r="X44" s="17">
        <v>214</v>
      </c>
      <c r="Y44" s="17">
        <v>87</v>
      </c>
      <c r="Z44" s="17">
        <v>205</v>
      </c>
      <c r="AA44" s="17">
        <v>40</v>
      </c>
      <c r="AB44" s="17">
        <v>2620</v>
      </c>
      <c r="AC44" s="17">
        <v>704</v>
      </c>
    </row>
    <row r="45" spans="1:29" ht="15" customHeight="1" x14ac:dyDescent="0.15">
      <c r="A45" s="32" t="s">
        <v>255</v>
      </c>
      <c r="B45" s="25" t="s">
        <v>9</v>
      </c>
      <c r="C45" s="294" t="s">
        <v>250</v>
      </c>
      <c r="D45" s="134" t="s">
        <v>246</v>
      </c>
      <c r="E45" s="1">
        <v>562</v>
      </c>
      <c r="F45" s="1">
        <v>0</v>
      </c>
      <c r="G45" s="1">
        <v>16</v>
      </c>
      <c r="H45" s="1">
        <v>193</v>
      </c>
      <c r="I45" s="1">
        <v>265</v>
      </c>
      <c r="J45" s="1">
        <v>71</v>
      </c>
      <c r="K45" s="1">
        <v>8</v>
      </c>
      <c r="L45" s="1">
        <v>0</v>
      </c>
      <c r="M45" s="1">
        <v>9</v>
      </c>
      <c r="N45" s="1">
        <v>44.798749940582709</v>
      </c>
      <c r="O45" s="17">
        <v>24301</v>
      </c>
      <c r="P45" s="17">
        <v>413</v>
      </c>
      <c r="Q45" s="17">
        <v>485</v>
      </c>
      <c r="R45" s="17">
        <v>66</v>
      </c>
      <c r="S45" s="17">
        <v>728</v>
      </c>
      <c r="T45" s="17">
        <v>436</v>
      </c>
      <c r="U45" s="17">
        <v>411</v>
      </c>
      <c r="V45" s="17">
        <v>7</v>
      </c>
      <c r="W45" s="17">
        <v>424</v>
      </c>
      <c r="X45" s="17">
        <v>189</v>
      </c>
      <c r="Y45" s="17">
        <v>123</v>
      </c>
      <c r="Z45" s="17">
        <v>192</v>
      </c>
      <c r="AA45" s="17">
        <v>49</v>
      </c>
      <c r="AB45" s="17">
        <v>2678</v>
      </c>
      <c r="AC45" s="17">
        <v>728</v>
      </c>
    </row>
    <row r="46" spans="1:29" ht="15" customHeight="1" x14ac:dyDescent="0.15">
      <c r="A46" s="32" t="s">
        <v>254</v>
      </c>
      <c r="B46" s="25" t="s">
        <v>10</v>
      </c>
      <c r="C46" s="295"/>
      <c r="D46" s="133" t="s">
        <v>245</v>
      </c>
      <c r="E46" s="1">
        <v>676</v>
      </c>
      <c r="F46" s="1">
        <v>1</v>
      </c>
      <c r="G46" s="1">
        <v>33</v>
      </c>
      <c r="H46" s="1">
        <v>211</v>
      </c>
      <c r="I46" s="1">
        <v>269</v>
      </c>
      <c r="J46" s="1">
        <v>114</v>
      </c>
      <c r="K46" s="1">
        <v>22</v>
      </c>
      <c r="L46" s="1">
        <v>3</v>
      </c>
      <c r="M46" s="1">
        <v>23</v>
      </c>
      <c r="N46" s="1">
        <v>46.192350544223402</v>
      </c>
      <c r="O46" s="17">
        <v>23931</v>
      </c>
      <c r="P46" s="17">
        <v>504</v>
      </c>
      <c r="Q46" s="17">
        <v>497</v>
      </c>
      <c r="R46" s="17">
        <v>102</v>
      </c>
      <c r="S46" s="17">
        <v>749</v>
      </c>
      <c r="T46" s="17">
        <v>434</v>
      </c>
      <c r="U46" s="17">
        <v>417</v>
      </c>
      <c r="V46" s="17">
        <v>11</v>
      </c>
      <c r="W46" s="17">
        <v>386</v>
      </c>
      <c r="X46" s="17">
        <v>217</v>
      </c>
      <c r="Y46" s="17">
        <v>36</v>
      </c>
      <c r="Z46" s="17">
        <v>197</v>
      </c>
      <c r="AA46" s="17">
        <v>68</v>
      </c>
      <c r="AB46" s="17">
        <v>2706</v>
      </c>
      <c r="AC46" s="17">
        <v>789</v>
      </c>
    </row>
    <row r="47" spans="1:29" ht="15" customHeight="1" x14ac:dyDescent="0.15">
      <c r="A47" s="13"/>
      <c r="B47" s="25"/>
      <c r="C47" s="294" t="s">
        <v>249</v>
      </c>
      <c r="D47" s="134" t="s">
        <v>246</v>
      </c>
      <c r="E47" s="1">
        <v>1039</v>
      </c>
      <c r="F47" s="1">
        <v>0</v>
      </c>
      <c r="G47" s="1">
        <v>39</v>
      </c>
      <c r="H47" s="1">
        <v>349</v>
      </c>
      <c r="I47" s="1">
        <v>439</v>
      </c>
      <c r="J47" s="1">
        <v>161</v>
      </c>
      <c r="K47" s="1">
        <v>25</v>
      </c>
      <c r="L47" s="1">
        <v>3</v>
      </c>
      <c r="M47" s="1">
        <v>23</v>
      </c>
      <c r="N47" s="1">
        <v>45.587739615200853</v>
      </c>
      <c r="O47" s="17">
        <v>41536</v>
      </c>
      <c r="P47" s="17">
        <v>830</v>
      </c>
      <c r="Q47" s="17">
        <v>875</v>
      </c>
      <c r="R47" s="17">
        <v>149</v>
      </c>
      <c r="S47" s="17">
        <v>1277</v>
      </c>
      <c r="T47" s="17">
        <v>775</v>
      </c>
      <c r="U47" s="17">
        <v>695</v>
      </c>
      <c r="V47" s="17">
        <v>11</v>
      </c>
      <c r="W47" s="17">
        <v>705</v>
      </c>
      <c r="X47" s="17">
        <v>356</v>
      </c>
      <c r="Y47" s="17">
        <v>122</v>
      </c>
      <c r="Z47" s="17">
        <v>323</v>
      </c>
      <c r="AA47" s="17">
        <v>97</v>
      </c>
      <c r="AB47" s="17">
        <v>4740</v>
      </c>
      <c r="AC47" s="17">
        <v>1366</v>
      </c>
    </row>
    <row r="48" spans="1:29" ht="15" customHeight="1" x14ac:dyDescent="0.15">
      <c r="A48" s="13"/>
      <c r="B48" s="25"/>
      <c r="C48" s="295"/>
      <c r="D48" s="133" t="s">
        <v>245</v>
      </c>
      <c r="E48" s="1">
        <v>199</v>
      </c>
      <c r="F48" s="1">
        <v>1</v>
      </c>
      <c r="G48" s="1">
        <v>10</v>
      </c>
      <c r="H48" s="1">
        <v>55</v>
      </c>
      <c r="I48" s="1">
        <v>95</v>
      </c>
      <c r="J48" s="1">
        <v>24</v>
      </c>
      <c r="K48" s="1">
        <v>5</v>
      </c>
      <c r="L48" s="1">
        <v>0</v>
      </c>
      <c r="M48" s="1">
        <v>9</v>
      </c>
      <c r="N48" s="1">
        <v>45.369316702505536</v>
      </c>
      <c r="O48" s="17">
        <v>6696</v>
      </c>
      <c r="P48" s="17">
        <v>87</v>
      </c>
      <c r="Q48" s="17">
        <v>107</v>
      </c>
      <c r="R48" s="17">
        <v>19</v>
      </c>
      <c r="S48" s="17">
        <v>200</v>
      </c>
      <c r="T48" s="17">
        <v>95</v>
      </c>
      <c r="U48" s="17">
        <v>133</v>
      </c>
      <c r="V48" s="17">
        <v>7</v>
      </c>
      <c r="W48" s="17">
        <v>105</v>
      </c>
      <c r="X48" s="17">
        <v>50</v>
      </c>
      <c r="Y48" s="17">
        <v>37</v>
      </c>
      <c r="Z48" s="17">
        <v>66</v>
      </c>
      <c r="AA48" s="17">
        <v>20</v>
      </c>
      <c r="AB48" s="17">
        <v>644</v>
      </c>
      <c r="AC48" s="17">
        <v>151</v>
      </c>
    </row>
    <row r="49" spans="1:29" ht="15" customHeight="1" x14ac:dyDescent="0.15">
      <c r="A49" s="32"/>
      <c r="B49" s="25"/>
      <c r="C49" s="294" t="s">
        <v>248</v>
      </c>
      <c r="D49" s="131" t="s">
        <v>246</v>
      </c>
      <c r="E49" s="1">
        <v>463</v>
      </c>
      <c r="F49" s="1">
        <v>0</v>
      </c>
      <c r="G49" s="1">
        <v>17</v>
      </c>
      <c r="H49" s="1">
        <v>163</v>
      </c>
      <c r="I49" s="1">
        <v>209</v>
      </c>
      <c r="J49" s="1">
        <v>52</v>
      </c>
      <c r="K49" s="1">
        <v>12</v>
      </c>
      <c r="L49" s="1">
        <v>1</v>
      </c>
      <c r="M49" s="1">
        <v>9</v>
      </c>
      <c r="N49" s="1">
        <v>44.441050308910825</v>
      </c>
      <c r="O49" s="17">
        <v>19216</v>
      </c>
      <c r="P49" s="17">
        <v>470</v>
      </c>
      <c r="Q49" s="17">
        <v>502</v>
      </c>
      <c r="R49" s="17">
        <v>64</v>
      </c>
      <c r="S49" s="17">
        <v>591</v>
      </c>
      <c r="T49" s="17">
        <v>334</v>
      </c>
      <c r="U49" s="17">
        <v>336</v>
      </c>
      <c r="V49" s="17">
        <v>13</v>
      </c>
      <c r="W49" s="17">
        <v>312</v>
      </c>
      <c r="X49" s="17">
        <v>154</v>
      </c>
      <c r="Y49" s="17">
        <v>77</v>
      </c>
      <c r="Z49" s="17">
        <v>128</v>
      </c>
      <c r="AA49" s="17">
        <v>53</v>
      </c>
      <c r="AB49" s="17">
        <v>2234</v>
      </c>
      <c r="AC49" s="17">
        <v>723</v>
      </c>
    </row>
    <row r="50" spans="1:29" ht="15" customHeight="1" x14ac:dyDescent="0.15">
      <c r="A50" s="32"/>
      <c r="B50" s="25"/>
      <c r="C50" s="295"/>
      <c r="D50" s="132" t="s">
        <v>245</v>
      </c>
      <c r="E50" s="1">
        <v>775</v>
      </c>
      <c r="F50" s="1">
        <v>1</v>
      </c>
      <c r="G50" s="1">
        <v>32</v>
      </c>
      <c r="H50" s="1">
        <v>241</v>
      </c>
      <c r="I50" s="1">
        <v>325</v>
      </c>
      <c r="J50" s="1">
        <v>133</v>
      </c>
      <c r="K50" s="1">
        <v>18</v>
      </c>
      <c r="L50" s="1">
        <v>2</v>
      </c>
      <c r="M50" s="1">
        <v>23</v>
      </c>
      <c r="N50" s="1">
        <v>46.224836146641792</v>
      </c>
      <c r="O50" s="17">
        <v>29016</v>
      </c>
      <c r="P50" s="17">
        <v>447</v>
      </c>
      <c r="Q50" s="17">
        <v>480</v>
      </c>
      <c r="R50" s="17">
        <v>104</v>
      </c>
      <c r="S50" s="17">
        <v>886</v>
      </c>
      <c r="T50" s="17">
        <v>536</v>
      </c>
      <c r="U50" s="17">
        <v>492</v>
      </c>
      <c r="V50" s="17">
        <v>5</v>
      </c>
      <c r="W50" s="17">
        <v>498</v>
      </c>
      <c r="X50" s="17">
        <v>252</v>
      </c>
      <c r="Y50" s="17">
        <v>82</v>
      </c>
      <c r="Z50" s="17">
        <v>261</v>
      </c>
      <c r="AA50" s="17">
        <v>64</v>
      </c>
      <c r="AB50" s="17">
        <v>3150</v>
      </c>
      <c r="AC50" s="17">
        <v>794</v>
      </c>
    </row>
    <row r="51" spans="1:29" ht="15" customHeight="1" x14ac:dyDescent="0.15">
      <c r="A51" s="13"/>
      <c r="B51" s="25"/>
      <c r="C51" s="294" t="s">
        <v>247</v>
      </c>
      <c r="D51" s="131" t="s">
        <v>246</v>
      </c>
      <c r="E51" s="1">
        <v>107</v>
      </c>
      <c r="F51" s="1">
        <v>0</v>
      </c>
      <c r="G51" s="1">
        <v>3</v>
      </c>
      <c r="H51" s="1">
        <v>30</v>
      </c>
      <c r="I51" s="1">
        <v>50</v>
      </c>
      <c r="J51" s="1">
        <v>16</v>
      </c>
      <c r="K51" s="1">
        <v>4</v>
      </c>
      <c r="L51" s="1">
        <v>1</v>
      </c>
      <c r="M51" s="1">
        <v>3</v>
      </c>
      <c r="N51" s="1">
        <v>46.662337670684941</v>
      </c>
      <c r="O51" s="17">
        <v>4002</v>
      </c>
      <c r="P51" s="17">
        <v>60</v>
      </c>
      <c r="Q51" s="17">
        <v>69</v>
      </c>
      <c r="R51" s="17">
        <v>13</v>
      </c>
      <c r="S51" s="17">
        <v>108</v>
      </c>
      <c r="T51" s="17">
        <v>67</v>
      </c>
      <c r="U51" s="17">
        <v>70</v>
      </c>
      <c r="V51" s="17">
        <v>5</v>
      </c>
      <c r="W51" s="17">
        <v>59</v>
      </c>
      <c r="X51" s="17">
        <v>44</v>
      </c>
      <c r="Y51" s="17">
        <v>25</v>
      </c>
      <c r="Z51" s="17">
        <v>34</v>
      </c>
      <c r="AA51" s="17">
        <v>14</v>
      </c>
      <c r="AB51" s="17">
        <v>439</v>
      </c>
      <c r="AC51" s="17">
        <v>109</v>
      </c>
    </row>
    <row r="52" spans="1:29" ht="15" customHeight="1" x14ac:dyDescent="0.15">
      <c r="A52" s="13"/>
      <c r="B52" s="135"/>
      <c r="C52" s="297"/>
      <c r="D52" s="129" t="s">
        <v>245</v>
      </c>
      <c r="E52" s="1">
        <v>1131</v>
      </c>
      <c r="F52" s="1">
        <v>1</v>
      </c>
      <c r="G52" s="1">
        <v>46</v>
      </c>
      <c r="H52" s="1">
        <v>374</v>
      </c>
      <c r="I52" s="1">
        <v>484</v>
      </c>
      <c r="J52" s="1">
        <v>169</v>
      </c>
      <c r="K52" s="1">
        <v>26</v>
      </c>
      <c r="L52" s="1">
        <v>2</v>
      </c>
      <c r="M52" s="1">
        <v>29</v>
      </c>
      <c r="N52" s="1">
        <v>45.448666519753971</v>
      </c>
      <c r="O52" s="17">
        <v>44230</v>
      </c>
      <c r="P52" s="17">
        <v>857</v>
      </c>
      <c r="Q52" s="17">
        <v>913</v>
      </c>
      <c r="R52" s="17">
        <v>155</v>
      </c>
      <c r="S52" s="17">
        <v>1369</v>
      </c>
      <c r="T52" s="17">
        <v>803</v>
      </c>
      <c r="U52" s="17">
        <v>758</v>
      </c>
      <c r="V52" s="17">
        <v>13</v>
      </c>
      <c r="W52" s="17">
        <v>751</v>
      </c>
      <c r="X52" s="17">
        <v>362</v>
      </c>
      <c r="Y52" s="17">
        <v>134</v>
      </c>
      <c r="Z52" s="17">
        <v>355</v>
      </c>
      <c r="AA52" s="17">
        <v>103</v>
      </c>
      <c r="AB52" s="17">
        <v>4945</v>
      </c>
      <c r="AC52" s="17">
        <v>1408</v>
      </c>
    </row>
    <row r="53" spans="1:29" ht="15" customHeight="1" x14ac:dyDescent="0.15">
      <c r="A53" s="13"/>
      <c r="B53" s="149" t="s">
        <v>2</v>
      </c>
      <c r="C53" s="294" t="s">
        <v>253</v>
      </c>
      <c r="D53" s="134" t="s">
        <v>252</v>
      </c>
      <c r="E53" s="1">
        <v>238</v>
      </c>
      <c r="F53" s="1">
        <v>4</v>
      </c>
      <c r="G53" s="1">
        <v>8</v>
      </c>
      <c r="H53" s="1">
        <v>26</v>
      </c>
      <c r="I53" s="1">
        <v>60</v>
      </c>
      <c r="J53" s="1">
        <v>81</v>
      </c>
      <c r="K53" s="1">
        <v>34</v>
      </c>
      <c r="L53" s="1">
        <v>14</v>
      </c>
      <c r="M53" s="1">
        <v>11</v>
      </c>
      <c r="N53" s="1">
        <v>61.508022509956945</v>
      </c>
      <c r="O53" s="17">
        <v>4576</v>
      </c>
      <c r="P53" s="17">
        <v>188</v>
      </c>
      <c r="Q53" s="17">
        <v>159</v>
      </c>
      <c r="R53" s="17">
        <v>66</v>
      </c>
      <c r="S53" s="17">
        <v>186</v>
      </c>
      <c r="T53" s="17">
        <v>125</v>
      </c>
      <c r="U53" s="17">
        <v>101</v>
      </c>
      <c r="V53" s="17">
        <v>14</v>
      </c>
      <c r="W53" s="17">
        <v>97</v>
      </c>
      <c r="X53" s="17">
        <v>43</v>
      </c>
      <c r="Y53" s="17">
        <v>23</v>
      </c>
      <c r="Z53" s="17">
        <v>52</v>
      </c>
      <c r="AA53" s="17">
        <v>34</v>
      </c>
      <c r="AB53" s="17">
        <v>743</v>
      </c>
      <c r="AC53" s="17">
        <v>287</v>
      </c>
    </row>
    <row r="54" spans="1:29" ht="15" customHeight="1" x14ac:dyDescent="0.15">
      <c r="A54" s="13"/>
      <c r="B54" s="149" t="s">
        <v>3</v>
      </c>
      <c r="C54" s="295"/>
      <c r="D54" s="133" t="s">
        <v>251</v>
      </c>
      <c r="E54" s="1">
        <v>609</v>
      </c>
      <c r="F54" s="1">
        <v>24</v>
      </c>
      <c r="G54" s="1">
        <v>44</v>
      </c>
      <c r="H54" s="1">
        <v>94</v>
      </c>
      <c r="I54" s="1">
        <v>177</v>
      </c>
      <c r="J54" s="1">
        <v>141</v>
      </c>
      <c r="K54" s="1">
        <v>73</v>
      </c>
      <c r="L54" s="1">
        <v>23</v>
      </c>
      <c r="M54" s="1">
        <v>33</v>
      </c>
      <c r="N54" s="1">
        <v>53.339092246661025</v>
      </c>
      <c r="O54" s="17">
        <v>11027</v>
      </c>
      <c r="P54" s="17">
        <v>209</v>
      </c>
      <c r="Q54" s="17">
        <v>167</v>
      </c>
      <c r="R54" s="17">
        <v>70</v>
      </c>
      <c r="S54" s="17">
        <v>280</v>
      </c>
      <c r="T54" s="17">
        <v>168</v>
      </c>
      <c r="U54" s="17">
        <v>140</v>
      </c>
      <c r="V54" s="17">
        <v>9</v>
      </c>
      <c r="W54" s="17">
        <v>127</v>
      </c>
      <c r="X54" s="17">
        <v>95</v>
      </c>
      <c r="Y54" s="17">
        <v>33</v>
      </c>
      <c r="Z54" s="17">
        <v>61</v>
      </c>
      <c r="AA54" s="17">
        <v>38</v>
      </c>
      <c r="AB54" s="17">
        <v>1005</v>
      </c>
      <c r="AC54" s="17">
        <v>309</v>
      </c>
    </row>
    <row r="55" spans="1:29" ht="15" customHeight="1" x14ac:dyDescent="0.15">
      <c r="A55" s="13"/>
      <c r="B55" s="14" t="s">
        <v>4</v>
      </c>
      <c r="C55" s="294" t="s">
        <v>250</v>
      </c>
      <c r="D55" s="134" t="s">
        <v>246</v>
      </c>
      <c r="E55" s="1">
        <v>212</v>
      </c>
      <c r="F55" s="1">
        <v>4</v>
      </c>
      <c r="G55" s="1">
        <v>13</v>
      </c>
      <c r="H55" s="1">
        <v>27</v>
      </c>
      <c r="I55" s="1">
        <v>57</v>
      </c>
      <c r="J55" s="1">
        <v>58</v>
      </c>
      <c r="K55" s="1">
        <v>31</v>
      </c>
      <c r="L55" s="1">
        <v>12</v>
      </c>
      <c r="M55" s="1">
        <v>10</v>
      </c>
      <c r="N55" s="1">
        <v>58.6209648148307</v>
      </c>
      <c r="O55" s="17">
        <v>4308</v>
      </c>
      <c r="P55" s="17">
        <v>175</v>
      </c>
      <c r="Q55" s="17">
        <v>138</v>
      </c>
      <c r="R55" s="17">
        <v>59</v>
      </c>
      <c r="S55" s="17">
        <v>140</v>
      </c>
      <c r="T55" s="17">
        <v>93</v>
      </c>
      <c r="U55" s="17">
        <v>50</v>
      </c>
      <c r="V55" s="17">
        <v>12</v>
      </c>
      <c r="W55" s="17">
        <v>82</v>
      </c>
      <c r="X55" s="17">
        <v>36</v>
      </c>
      <c r="Y55" s="17">
        <v>24</v>
      </c>
      <c r="Z55" s="17">
        <v>31</v>
      </c>
      <c r="AA55" s="17">
        <v>29</v>
      </c>
      <c r="AB55" s="17">
        <v>571</v>
      </c>
      <c r="AC55" s="17">
        <v>248</v>
      </c>
    </row>
    <row r="56" spans="1:29" ht="15" customHeight="1" x14ac:dyDescent="0.15">
      <c r="A56" s="13"/>
      <c r="B56" s="14"/>
      <c r="C56" s="295"/>
      <c r="D56" s="133" t="s">
        <v>245</v>
      </c>
      <c r="E56" s="1">
        <v>635</v>
      </c>
      <c r="F56" s="1">
        <v>24</v>
      </c>
      <c r="G56" s="1">
        <v>39</v>
      </c>
      <c r="H56" s="1">
        <v>93</v>
      </c>
      <c r="I56" s="1">
        <v>180</v>
      </c>
      <c r="J56" s="1">
        <v>164</v>
      </c>
      <c r="K56" s="1">
        <v>76</v>
      </c>
      <c r="L56" s="1">
        <v>25</v>
      </c>
      <c r="M56" s="1">
        <v>34</v>
      </c>
      <c r="N56" s="1">
        <v>54.649256824028598</v>
      </c>
      <c r="O56" s="17">
        <v>11295</v>
      </c>
      <c r="P56" s="17">
        <v>222</v>
      </c>
      <c r="Q56" s="17">
        <v>188</v>
      </c>
      <c r="R56" s="17">
        <v>77</v>
      </c>
      <c r="S56" s="17">
        <v>326</v>
      </c>
      <c r="T56" s="17">
        <v>200</v>
      </c>
      <c r="U56" s="17">
        <v>191</v>
      </c>
      <c r="V56" s="17">
        <v>11</v>
      </c>
      <c r="W56" s="17">
        <v>142</v>
      </c>
      <c r="X56" s="17">
        <v>102</v>
      </c>
      <c r="Y56" s="17">
        <v>32</v>
      </c>
      <c r="Z56" s="17">
        <v>82</v>
      </c>
      <c r="AA56" s="17">
        <v>43</v>
      </c>
      <c r="AB56" s="17">
        <v>1177</v>
      </c>
      <c r="AC56" s="17">
        <v>348</v>
      </c>
    </row>
    <row r="57" spans="1:29" ht="15" customHeight="1" x14ac:dyDescent="0.15">
      <c r="A57" s="13"/>
      <c r="B57" s="14"/>
      <c r="C57" s="294" t="s">
        <v>249</v>
      </c>
      <c r="D57" s="134" t="s">
        <v>246</v>
      </c>
      <c r="E57" s="1">
        <v>458</v>
      </c>
      <c r="F57" s="1">
        <v>8</v>
      </c>
      <c r="G57" s="1">
        <v>20</v>
      </c>
      <c r="H57" s="1">
        <v>63</v>
      </c>
      <c r="I57" s="1">
        <v>132</v>
      </c>
      <c r="J57" s="1">
        <v>118</v>
      </c>
      <c r="K57" s="1">
        <v>75</v>
      </c>
      <c r="L57" s="1">
        <v>21</v>
      </c>
      <c r="M57" s="1">
        <v>21</v>
      </c>
      <c r="N57" s="1">
        <v>59.023804364224532</v>
      </c>
      <c r="O57" s="17">
        <v>9084</v>
      </c>
      <c r="P57" s="17">
        <v>320</v>
      </c>
      <c r="Q57" s="17">
        <v>260</v>
      </c>
      <c r="R57" s="17">
        <v>110</v>
      </c>
      <c r="S57" s="17">
        <v>292</v>
      </c>
      <c r="T57" s="17">
        <v>200</v>
      </c>
      <c r="U57" s="17">
        <v>149</v>
      </c>
      <c r="V57" s="17">
        <v>18</v>
      </c>
      <c r="W57" s="17">
        <v>155</v>
      </c>
      <c r="X57" s="17">
        <v>82</v>
      </c>
      <c r="Y57" s="17">
        <v>45</v>
      </c>
      <c r="Z57" s="17">
        <v>85</v>
      </c>
      <c r="AA57" s="17">
        <v>65</v>
      </c>
      <c r="AB57" s="17">
        <v>1211</v>
      </c>
      <c r="AC57" s="17">
        <v>470</v>
      </c>
    </row>
    <row r="58" spans="1:29" ht="15" customHeight="1" x14ac:dyDescent="0.15">
      <c r="A58" s="13"/>
      <c r="B58" s="14"/>
      <c r="C58" s="295"/>
      <c r="D58" s="133" t="s">
        <v>245</v>
      </c>
      <c r="E58" s="1">
        <v>389</v>
      </c>
      <c r="F58" s="1">
        <v>20</v>
      </c>
      <c r="G58" s="1">
        <v>32</v>
      </c>
      <c r="H58" s="1">
        <v>57</v>
      </c>
      <c r="I58" s="1">
        <v>105</v>
      </c>
      <c r="J58" s="1">
        <v>104</v>
      </c>
      <c r="K58" s="1">
        <v>32</v>
      </c>
      <c r="L58" s="1">
        <v>16</v>
      </c>
      <c r="M58" s="1">
        <v>23</v>
      </c>
      <c r="N58" s="1">
        <v>51.618130428062479</v>
      </c>
      <c r="O58" s="17">
        <v>6519</v>
      </c>
      <c r="P58" s="17">
        <v>77</v>
      </c>
      <c r="Q58" s="17">
        <v>66</v>
      </c>
      <c r="R58" s="17">
        <v>26</v>
      </c>
      <c r="S58" s="17">
        <v>174</v>
      </c>
      <c r="T58" s="17">
        <v>93</v>
      </c>
      <c r="U58" s="17">
        <v>92</v>
      </c>
      <c r="V58" s="17">
        <v>5</v>
      </c>
      <c r="W58" s="17">
        <v>69</v>
      </c>
      <c r="X58" s="17">
        <v>56</v>
      </c>
      <c r="Y58" s="17">
        <v>11</v>
      </c>
      <c r="Z58" s="17">
        <v>28</v>
      </c>
      <c r="AA58" s="17">
        <v>7</v>
      </c>
      <c r="AB58" s="17">
        <v>537</v>
      </c>
      <c r="AC58" s="17">
        <v>126</v>
      </c>
    </row>
    <row r="59" spans="1:29" ht="15" customHeight="1" x14ac:dyDescent="0.15">
      <c r="A59" s="13"/>
      <c r="B59" s="14"/>
      <c r="C59" s="294" t="s">
        <v>248</v>
      </c>
      <c r="D59" s="131" t="s">
        <v>246</v>
      </c>
      <c r="E59" s="1">
        <v>150</v>
      </c>
      <c r="F59" s="1">
        <v>1</v>
      </c>
      <c r="G59" s="1">
        <v>3</v>
      </c>
      <c r="H59" s="1">
        <v>25</v>
      </c>
      <c r="I59" s="1">
        <v>35</v>
      </c>
      <c r="J59" s="1">
        <v>43</v>
      </c>
      <c r="K59" s="1">
        <v>25</v>
      </c>
      <c r="L59" s="1">
        <v>10</v>
      </c>
      <c r="M59" s="1">
        <v>8</v>
      </c>
      <c r="N59" s="1">
        <v>61.8437827902493</v>
      </c>
      <c r="O59" s="17">
        <v>2975</v>
      </c>
      <c r="P59" s="17">
        <v>159</v>
      </c>
      <c r="Q59" s="17">
        <v>124</v>
      </c>
      <c r="R59" s="17">
        <v>53</v>
      </c>
      <c r="S59" s="17">
        <v>103</v>
      </c>
      <c r="T59" s="17">
        <v>69</v>
      </c>
      <c r="U59" s="17">
        <v>57</v>
      </c>
      <c r="V59" s="17">
        <v>9</v>
      </c>
      <c r="W59" s="17">
        <v>62</v>
      </c>
      <c r="X59" s="17">
        <v>33</v>
      </c>
      <c r="Y59" s="17">
        <v>21</v>
      </c>
      <c r="Z59" s="17">
        <v>42</v>
      </c>
      <c r="AA59" s="17">
        <v>34</v>
      </c>
      <c r="AB59" s="17">
        <v>488</v>
      </c>
      <c r="AC59" s="17">
        <v>226</v>
      </c>
    </row>
    <row r="60" spans="1:29" ht="15" customHeight="1" x14ac:dyDescent="0.15">
      <c r="A60" s="13"/>
      <c r="B60" s="14"/>
      <c r="C60" s="295"/>
      <c r="D60" s="132" t="s">
        <v>245</v>
      </c>
      <c r="E60" s="1">
        <v>697</v>
      </c>
      <c r="F60" s="1">
        <v>27</v>
      </c>
      <c r="G60" s="1">
        <v>49</v>
      </c>
      <c r="H60" s="1">
        <v>95</v>
      </c>
      <c r="I60" s="1">
        <v>202</v>
      </c>
      <c r="J60" s="1">
        <v>179</v>
      </c>
      <c r="K60" s="1">
        <v>82</v>
      </c>
      <c r="L60" s="1">
        <v>27</v>
      </c>
      <c r="M60" s="1">
        <v>36</v>
      </c>
      <c r="N60" s="1">
        <v>54.317429784601529</v>
      </c>
      <c r="O60" s="17">
        <v>12628</v>
      </c>
      <c r="P60" s="17">
        <v>238</v>
      </c>
      <c r="Q60" s="17">
        <v>202</v>
      </c>
      <c r="R60" s="17">
        <v>83</v>
      </c>
      <c r="S60" s="17">
        <v>363</v>
      </c>
      <c r="T60" s="17">
        <v>224</v>
      </c>
      <c r="U60" s="17">
        <v>184</v>
      </c>
      <c r="V60" s="17">
        <v>14</v>
      </c>
      <c r="W60" s="17">
        <v>162</v>
      </c>
      <c r="X60" s="17">
        <v>105</v>
      </c>
      <c r="Y60" s="17">
        <v>35</v>
      </c>
      <c r="Z60" s="17">
        <v>71</v>
      </c>
      <c r="AA60" s="17">
        <v>38</v>
      </c>
      <c r="AB60" s="17">
        <v>1260</v>
      </c>
      <c r="AC60" s="17">
        <v>370</v>
      </c>
    </row>
    <row r="61" spans="1:29" ht="15" customHeight="1" x14ac:dyDescent="0.15">
      <c r="A61" s="13"/>
      <c r="B61" s="14"/>
      <c r="C61" s="294" t="s">
        <v>247</v>
      </c>
      <c r="D61" s="131" t="s">
        <v>246</v>
      </c>
      <c r="E61" s="1">
        <v>75</v>
      </c>
      <c r="F61" s="1">
        <v>2</v>
      </c>
      <c r="G61" s="1">
        <v>2</v>
      </c>
      <c r="H61" s="1">
        <v>12</v>
      </c>
      <c r="I61" s="1">
        <v>18</v>
      </c>
      <c r="J61" s="1">
        <v>16</v>
      </c>
      <c r="K61" s="1">
        <v>12</v>
      </c>
      <c r="L61" s="1">
        <v>6</v>
      </c>
      <c r="M61" s="1">
        <v>7</v>
      </c>
      <c r="N61" s="1">
        <v>60.278553521401832</v>
      </c>
      <c r="O61" s="17">
        <v>1161</v>
      </c>
      <c r="P61" s="17">
        <v>33</v>
      </c>
      <c r="Q61" s="17">
        <v>39</v>
      </c>
      <c r="R61" s="17">
        <v>10</v>
      </c>
      <c r="S61" s="17">
        <v>26</v>
      </c>
      <c r="T61" s="17">
        <v>16</v>
      </c>
      <c r="U61" s="17">
        <v>23</v>
      </c>
      <c r="V61" s="17">
        <v>4</v>
      </c>
      <c r="W61" s="17">
        <v>16</v>
      </c>
      <c r="X61" s="17">
        <v>12</v>
      </c>
      <c r="Y61" s="17">
        <v>2</v>
      </c>
      <c r="Z61" s="17">
        <v>11</v>
      </c>
      <c r="AA61" s="17">
        <v>5</v>
      </c>
      <c r="AB61" s="17">
        <v>151</v>
      </c>
      <c r="AC61" s="17">
        <v>56</v>
      </c>
    </row>
    <row r="62" spans="1:29" ht="15" customHeight="1" x14ac:dyDescent="0.15">
      <c r="A62" s="13"/>
      <c r="B62" s="16"/>
      <c r="C62" s="297"/>
      <c r="D62" s="129" t="s">
        <v>245</v>
      </c>
      <c r="E62" s="1">
        <v>772</v>
      </c>
      <c r="F62" s="1">
        <v>26</v>
      </c>
      <c r="G62" s="1">
        <v>50</v>
      </c>
      <c r="H62" s="1">
        <v>108</v>
      </c>
      <c r="I62" s="1">
        <v>219</v>
      </c>
      <c r="J62" s="1">
        <v>206</v>
      </c>
      <c r="K62" s="1">
        <v>95</v>
      </c>
      <c r="L62" s="1">
        <v>31</v>
      </c>
      <c r="M62" s="1">
        <v>37</v>
      </c>
      <c r="N62" s="1">
        <v>55.219995380111129</v>
      </c>
      <c r="O62" s="17">
        <v>14442</v>
      </c>
      <c r="P62" s="17">
        <v>364</v>
      </c>
      <c r="Q62" s="17">
        <v>287</v>
      </c>
      <c r="R62" s="17">
        <v>126</v>
      </c>
      <c r="S62" s="17">
        <v>440</v>
      </c>
      <c r="T62" s="17">
        <v>277</v>
      </c>
      <c r="U62" s="17">
        <v>218</v>
      </c>
      <c r="V62" s="17">
        <v>19</v>
      </c>
      <c r="W62" s="17">
        <v>208</v>
      </c>
      <c r="X62" s="17">
        <v>126</v>
      </c>
      <c r="Y62" s="17">
        <v>54</v>
      </c>
      <c r="Z62" s="17">
        <v>102</v>
      </c>
      <c r="AA62" s="17">
        <v>67</v>
      </c>
      <c r="AB62" s="17">
        <v>1597</v>
      </c>
      <c r="AC62" s="17">
        <v>540</v>
      </c>
    </row>
    <row r="63" spans="1:29" ht="15" customHeight="1" x14ac:dyDescent="0.15">
      <c r="A63" s="13"/>
      <c r="B63" s="282" t="s">
        <v>5</v>
      </c>
      <c r="C63" s="294" t="s">
        <v>253</v>
      </c>
      <c r="D63" s="134" t="s">
        <v>252</v>
      </c>
      <c r="E63" s="1">
        <v>208</v>
      </c>
      <c r="F63" s="1">
        <v>9</v>
      </c>
      <c r="G63" s="1">
        <v>38</v>
      </c>
      <c r="H63" s="1">
        <v>33</v>
      </c>
      <c r="I63" s="1">
        <v>57</v>
      </c>
      <c r="J63" s="1">
        <v>41</v>
      </c>
      <c r="K63" s="1">
        <v>21</v>
      </c>
      <c r="L63" s="1">
        <v>1</v>
      </c>
      <c r="M63" s="1">
        <v>8</v>
      </c>
      <c r="N63" s="1">
        <v>45.703785790203156</v>
      </c>
      <c r="O63" s="17">
        <v>5012</v>
      </c>
      <c r="P63" s="17">
        <v>132</v>
      </c>
      <c r="Q63" s="17">
        <v>78</v>
      </c>
      <c r="R63" s="17">
        <v>43</v>
      </c>
      <c r="S63" s="17">
        <v>146</v>
      </c>
      <c r="T63" s="17">
        <v>98</v>
      </c>
      <c r="U63" s="17">
        <v>70</v>
      </c>
      <c r="V63" s="17">
        <v>4</v>
      </c>
      <c r="W63" s="17">
        <v>78</v>
      </c>
      <c r="X63" s="17">
        <v>63</v>
      </c>
      <c r="Y63" s="17">
        <v>21</v>
      </c>
      <c r="Z63" s="17">
        <v>48</v>
      </c>
      <c r="AA63" s="17">
        <v>32</v>
      </c>
      <c r="AB63" s="17">
        <v>571</v>
      </c>
      <c r="AC63" s="17">
        <v>165</v>
      </c>
    </row>
    <row r="64" spans="1:29" ht="15" customHeight="1" x14ac:dyDescent="0.15">
      <c r="A64" s="13"/>
      <c r="B64" s="282"/>
      <c r="C64" s="295"/>
      <c r="D64" s="133" t="s">
        <v>251</v>
      </c>
      <c r="E64" s="1">
        <v>786</v>
      </c>
      <c r="F64" s="1">
        <v>67</v>
      </c>
      <c r="G64" s="1">
        <v>203</v>
      </c>
      <c r="H64" s="1">
        <v>223</v>
      </c>
      <c r="I64" s="1">
        <v>155</v>
      </c>
      <c r="J64" s="1">
        <v>76</v>
      </c>
      <c r="K64" s="1">
        <v>21</v>
      </c>
      <c r="L64" s="1">
        <v>3</v>
      </c>
      <c r="M64" s="1">
        <v>38</v>
      </c>
      <c r="N64" s="1">
        <v>31.538110992211472</v>
      </c>
      <c r="O64" s="17">
        <v>21051</v>
      </c>
      <c r="P64" s="17">
        <v>90</v>
      </c>
      <c r="Q64" s="17">
        <v>104</v>
      </c>
      <c r="R64" s="17">
        <v>18</v>
      </c>
      <c r="S64" s="17">
        <v>309</v>
      </c>
      <c r="T64" s="17">
        <v>235</v>
      </c>
      <c r="U64" s="17">
        <v>139</v>
      </c>
      <c r="V64" s="17">
        <v>4</v>
      </c>
      <c r="W64" s="17">
        <v>145</v>
      </c>
      <c r="X64" s="17">
        <v>254</v>
      </c>
      <c r="Y64" s="17">
        <v>16</v>
      </c>
      <c r="Z64" s="17">
        <v>113</v>
      </c>
      <c r="AA64" s="17">
        <v>14</v>
      </c>
      <c r="AB64" s="17">
        <v>1201</v>
      </c>
      <c r="AC64" s="17">
        <v>157</v>
      </c>
    </row>
    <row r="65" spans="1:29" ht="15" customHeight="1" x14ac:dyDescent="0.15">
      <c r="A65" s="13"/>
      <c r="B65" s="282"/>
      <c r="C65" s="294" t="s">
        <v>250</v>
      </c>
      <c r="D65" s="134" t="s">
        <v>246</v>
      </c>
      <c r="E65" s="1">
        <v>274</v>
      </c>
      <c r="F65" s="1">
        <v>17</v>
      </c>
      <c r="G65" s="1">
        <v>63</v>
      </c>
      <c r="H65" s="1">
        <v>72</v>
      </c>
      <c r="I65" s="1">
        <v>68</v>
      </c>
      <c r="J65" s="1">
        <v>30</v>
      </c>
      <c r="K65" s="1">
        <v>15</v>
      </c>
      <c r="L65" s="1">
        <v>1</v>
      </c>
      <c r="M65" s="1">
        <v>8</v>
      </c>
      <c r="N65" s="1">
        <v>36.407484128312205</v>
      </c>
      <c r="O65" s="17">
        <v>8805</v>
      </c>
      <c r="P65" s="17">
        <v>99</v>
      </c>
      <c r="Q65" s="17">
        <v>78</v>
      </c>
      <c r="R65" s="17">
        <v>29</v>
      </c>
      <c r="S65" s="17">
        <v>176</v>
      </c>
      <c r="T65" s="17">
        <v>108</v>
      </c>
      <c r="U65" s="17">
        <v>82</v>
      </c>
      <c r="V65" s="17">
        <v>4</v>
      </c>
      <c r="W65" s="17">
        <v>96</v>
      </c>
      <c r="X65" s="17">
        <v>107</v>
      </c>
      <c r="Y65" s="17">
        <v>18</v>
      </c>
      <c r="Z65" s="17">
        <v>67</v>
      </c>
      <c r="AA65" s="17">
        <v>24</v>
      </c>
      <c r="AB65" s="17">
        <v>687</v>
      </c>
      <c r="AC65" s="17">
        <v>145</v>
      </c>
    </row>
    <row r="66" spans="1:29" ht="15" customHeight="1" x14ac:dyDescent="0.15">
      <c r="A66" s="13"/>
      <c r="B66" s="128"/>
      <c r="C66" s="295"/>
      <c r="D66" s="133" t="s">
        <v>245</v>
      </c>
      <c r="E66" s="1">
        <v>720</v>
      </c>
      <c r="F66" s="1">
        <v>59</v>
      </c>
      <c r="G66" s="1">
        <v>178</v>
      </c>
      <c r="H66" s="1">
        <v>184</v>
      </c>
      <c r="I66" s="1">
        <v>144</v>
      </c>
      <c r="J66" s="1">
        <v>87</v>
      </c>
      <c r="K66" s="1">
        <v>27</v>
      </c>
      <c r="L66" s="1">
        <v>3</v>
      </c>
      <c r="M66" s="1">
        <v>38</v>
      </c>
      <c r="N66" s="1">
        <v>33.793069504521675</v>
      </c>
      <c r="O66" s="17">
        <v>17258</v>
      </c>
      <c r="P66" s="17">
        <v>123</v>
      </c>
      <c r="Q66" s="17">
        <v>104</v>
      </c>
      <c r="R66" s="17">
        <v>32</v>
      </c>
      <c r="S66" s="17">
        <v>279</v>
      </c>
      <c r="T66" s="17">
        <v>225</v>
      </c>
      <c r="U66" s="17">
        <v>127</v>
      </c>
      <c r="V66" s="17">
        <v>4</v>
      </c>
      <c r="W66" s="17">
        <v>127</v>
      </c>
      <c r="X66" s="17">
        <v>210</v>
      </c>
      <c r="Y66" s="17">
        <v>19</v>
      </c>
      <c r="Z66" s="17">
        <v>94</v>
      </c>
      <c r="AA66" s="17">
        <v>22</v>
      </c>
      <c r="AB66" s="17">
        <v>1085</v>
      </c>
      <c r="AC66" s="17">
        <v>177</v>
      </c>
    </row>
    <row r="67" spans="1:29" ht="15" customHeight="1" x14ac:dyDescent="0.15">
      <c r="A67" s="13"/>
      <c r="B67" s="128"/>
      <c r="C67" s="294" t="s">
        <v>249</v>
      </c>
      <c r="D67" s="134" t="s">
        <v>246</v>
      </c>
      <c r="E67" s="1">
        <v>459</v>
      </c>
      <c r="F67" s="1">
        <v>23</v>
      </c>
      <c r="G67" s="1">
        <v>82</v>
      </c>
      <c r="H67" s="1">
        <v>129</v>
      </c>
      <c r="I67" s="1">
        <v>108</v>
      </c>
      <c r="J67" s="1">
        <v>70</v>
      </c>
      <c r="K67" s="1">
        <v>27</v>
      </c>
      <c r="L67" s="1">
        <v>2</v>
      </c>
      <c r="M67" s="1">
        <v>18</v>
      </c>
      <c r="N67" s="1">
        <v>40.282565023395101</v>
      </c>
      <c r="O67" s="17">
        <v>13004</v>
      </c>
      <c r="P67" s="17">
        <v>168</v>
      </c>
      <c r="Q67" s="17">
        <v>123</v>
      </c>
      <c r="R67" s="17">
        <v>48</v>
      </c>
      <c r="S67" s="17">
        <v>293</v>
      </c>
      <c r="T67" s="17">
        <v>205</v>
      </c>
      <c r="U67" s="17">
        <v>141</v>
      </c>
      <c r="V67" s="17">
        <v>6</v>
      </c>
      <c r="W67" s="17">
        <v>147</v>
      </c>
      <c r="X67" s="17">
        <v>165</v>
      </c>
      <c r="Y67" s="17">
        <v>25</v>
      </c>
      <c r="Z67" s="17">
        <v>100</v>
      </c>
      <c r="AA67" s="17">
        <v>42</v>
      </c>
      <c r="AB67" s="17">
        <v>1118</v>
      </c>
      <c r="AC67" s="17">
        <v>229</v>
      </c>
    </row>
    <row r="68" spans="1:29" ht="15" customHeight="1" x14ac:dyDescent="0.15">
      <c r="A68" s="13"/>
      <c r="B68" s="128"/>
      <c r="C68" s="295"/>
      <c r="D68" s="133" t="s">
        <v>245</v>
      </c>
      <c r="E68" s="1">
        <v>535</v>
      </c>
      <c r="F68" s="1">
        <v>53</v>
      </c>
      <c r="G68" s="1">
        <v>159</v>
      </c>
      <c r="H68" s="1">
        <v>127</v>
      </c>
      <c r="I68" s="1">
        <v>104</v>
      </c>
      <c r="J68" s="1">
        <v>47</v>
      </c>
      <c r="K68" s="1">
        <v>15</v>
      </c>
      <c r="L68" s="1">
        <v>2</v>
      </c>
      <c r="M68" s="1">
        <v>28</v>
      </c>
      <c r="N68" s="1">
        <v>29.520025650685593</v>
      </c>
      <c r="O68" s="17">
        <v>13059</v>
      </c>
      <c r="P68" s="17">
        <v>54</v>
      </c>
      <c r="Q68" s="17">
        <v>59</v>
      </c>
      <c r="R68" s="17">
        <v>13</v>
      </c>
      <c r="S68" s="17">
        <v>162</v>
      </c>
      <c r="T68" s="17">
        <v>128</v>
      </c>
      <c r="U68" s="17">
        <v>68</v>
      </c>
      <c r="V68" s="17">
        <v>2</v>
      </c>
      <c r="W68" s="17">
        <v>76</v>
      </c>
      <c r="X68" s="17">
        <v>152</v>
      </c>
      <c r="Y68" s="17">
        <v>12</v>
      </c>
      <c r="Z68" s="17">
        <v>61</v>
      </c>
      <c r="AA68" s="17">
        <v>4</v>
      </c>
      <c r="AB68" s="17">
        <v>654</v>
      </c>
      <c r="AC68" s="17">
        <v>93</v>
      </c>
    </row>
    <row r="69" spans="1:29" ht="15" customHeight="1" x14ac:dyDescent="0.15">
      <c r="A69" s="13"/>
      <c r="B69" s="128"/>
      <c r="C69" s="294" t="s">
        <v>248</v>
      </c>
      <c r="D69" s="131" t="s">
        <v>246</v>
      </c>
      <c r="E69" s="1">
        <v>139</v>
      </c>
      <c r="F69" s="1">
        <v>1</v>
      </c>
      <c r="G69" s="1">
        <v>23</v>
      </c>
      <c r="H69" s="1">
        <v>36</v>
      </c>
      <c r="I69" s="1">
        <v>38</v>
      </c>
      <c r="J69" s="1">
        <v>21</v>
      </c>
      <c r="K69" s="1">
        <v>15</v>
      </c>
      <c r="L69" s="1">
        <v>1</v>
      </c>
      <c r="M69" s="1">
        <v>4</v>
      </c>
      <c r="N69" s="1">
        <v>45.563219358718428</v>
      </c>
      <c r="O69" s="17">
        <v>3638</v>
      </c>
      <c r="P69" s="17">
        <v>79</v>
      </c>
      <c r="Q69" s="17">
        <v>39</v>
      </c>
      <c r="R69" s="17">
        <v>23</v>
      </c>
      <c r="S69" s="17">
        <v>103</v>
      </c>
      <c r="T69" s="17">
        <v>66</v>
      </c>
      <c r="U69" s="17">
        <v>49</v>
      </c>
      <c r="V69" s="17">
        <v>2</v>
      </c>
      <c r="W69" s="17">
        <v>38</v>
      </c>
      <c r="X69" s="17">
        <v>59</v>
      </c>
      <c r="Y69" s="17">
        <v>15</v>
      </c>
      <c r="Z69" s="17">
        <v>31</v>
      </c>
      <c r="AA69" s="17">
        <v>16</v>
      </c>
      <c r="AB69" s="17">
        <v>375</v>
      </c>
      <c r="AC69" s="17">
        <v>97</v>
      </c>
    </row>
    <row r="70" spans="1:29" ht="15" customHeight="1" x14ac:dyDescent="0.15">
      <c r="A70" s="13"/>
      <c r="B70" s="128"/>
      <c r="C70" s="295"/>
      <c r="D70" s="132" t="s">
        <v>245</v>
      </c>
      <c r="E70" s="1">
        <v>855</v>
      </c>
      <c r="F70" s="1">
        <v>75</v>
      </c>
      <c r="G70" s="1">
        <v>218</v>
      </c>
      <c r="H70" s="1">
        <v>220</v>
      </c>
      <c r="I70" s="1">
        <v>174</v>
      </c>
      <c r="J70" s="1">
        <v>96</v>
      </c>
      <c r="K70" s="1">
        <v>27</v>
      </c>
      <c r="L70" s="1">
        <v>3</v>
      </c>
      <c r="M70" s="1">
        <v>42</v>
      </c>
      <c r="N70" s="1">
        <v>32.694009307242062</v>
      </c>
      <c r="O70" s="17">
        <v>22425</v>
      </c>
      <c r="P70" s="17">
        <v>143</v>
      </c>
      <c r="Q70" s="17">
        <v>143</v>
      </c>
      <c r="R70" s="17">
        <v>38</v>
      </c>
      <c r="S70" s="17">
        <v>352</v>
      </c>
      <c r="T70" s="17">
        <v>267</v>
      </c>
      <c r="U70" s="17">
        <v>160</v>
      </c>
      <c r="V70" s="17">
        <v>6</v>
      </c>
      <c r="W70" s="17">
        <v>185</v>
      </c>
      <c r="X70" s="17">
        <v>258</v>
      </c>
      <c r="Y70" s="17">
        <v>22</v>
      </c>
      <c r="Z70" s="17">
        <v>130</v>
      </c>
      <c r="AA70" s="17">
        <v>30</v>
      </c>
      <c r="AB70" s="17">
        <v>1397</v>
      </c>
      <c r="AC70" s="17">
        <v>225</v>
      </c>
    </row>
    <row r="71" spans="1:29" ht="15" customHeight="1" x14ac:dyDescent="0.15">
      <c r="A71" s="13"/>
      <c r="B71" s="128"/>
      <c r="C71" s="294" t="s">
        <v>247</v>
      </c>
      <c r="D71" s="131" t="s">
        <v>246</v>
      </c>
      <c r="E71" s="1">
        <v>65</v>
      </c>
      <c r="F71" s="1">
        <v>3</v>
      </c>
      <c r="G71" s="1">
        <v>15</v>
      </c>
      <c r="H71" s="1">
        <v>15</v>
      </c>
      <c r="I71" s="1">
        <v>15</v>
      </c>
      <c r="J71" s="1">
        <v>10</v>
      </c>
      <c r="K71" s="1">
        <v>2</v>
      </c>
      <c r="L71" s="1">
        <v>0</v>
      </c>
      <c r="M71" s="1">
        <v>5</v>
      </c>
      <c r="N71" s="1">
        <v>37.650847088271597</v>
      </c>
      <c r="O71" s="17">
        <v>1637</v>
      </c>
      <c r="P71" s="17">
        <v>15</v>
      </c>
      <c r="Q71" s="17">
        <v>15</v>
      </c>
      <c r="R71" s="17">
        <v>4</v>
      </c>
      <c r="S71" s="17">
        <v>38</v>
      </c>
      <c r="T71" s="17">
        <v>31</v>
      </c>
      <c r="U71" s="17">
        <v>29</v>
      </c>
      <c r="V71" s="17">
        <v>1</v>
      </c>
      <c r="W71" s="17">
        <v>20</v>
      </c>
      <c r="X71" s="17">
        <v>25</v>
      </c>
      <c r="Y71" s="17">
        <v>7</v>
      </c>
      <c r="Z71" s="17">
        <v>11</v>
      </c>
      <c r="AA71" s="17">
        <v>2</v>
      </c>
      <c r="AB71" s="17">
        <v>147</v>
      </c>
      <c r="AC71" s="17">
        <v>20</v>
      </c>
    </row>
    <row r="72" spans="1:29" ht="15" customHeight="1" x14ac:dyDescent="0.15">
      <c r="A72" s="130"/>
      <c r="B72" s="77"/>
      <c r="C72" s="297"/>
      <c r="D72" s="129" t="s">
        <v>245</v>
      </c>
      <c r="E72" s="1">
        <v>929</v>
      </c>
      <c r="F72" s="1">
        <v>73</v>
      </c>
      <c r="G72" s="1">
        <v>226</v>
      </c>
      <c r="H72" s="1">
        <v>241</v>
      </c>
      <c r="I72" s="1">
        <v>197</v>
      </c>
      <c r="J72" s="1">
        <v>107</v>
      </c>
      <c r="K72" s="1">
        <v>40</v>
      </c>
      <c r="L72" s="1">
        <v>4</v>
      </c>
      <c r="M72" s="1">
        <v>41</v>
      </c>
      <c r="N72" s="1">
        <v>34.315555579863158</v>
      </c>
      <c r="O72" s="17">
        <v>24426</v>
      </c>
      <c r="P72" s="17">
        <v>207</v>
      </c>
      <c r="Q72" s="17">
        <v>167</v>
      </c>
      <c r="R72" s="17">
        <v>57</v>
      </c>
      <c r="S72" s="17">
        <v>417</v>
      </c>
      <c r="T72" s="17">
        <v>302</v>
      </c>
      <c r="U72" s="17">
        <v>180</v>
      </c>
      <c r="V72" s="17">
        <v>7</v>
      </c>
      <c r="W72" s="17">
        <v>203</v>
      </c>
      <c r="X72" s="17">
        <v>292</v>
      </c>
      <c r="Y72" s="17">
        <v>30</v>
      </c>
      <c r="Z72" s="17">
        <v>150</v>
      </c>
      <c r="AA72" s="17">
        <v>44</v>
      </c>
      <c r="AB72" s="17">
        <v>1625</v>
      </c>
      <c r="AC72" s="17">
        <v>302</v>
      </c>
    </row>
  </sheetData>
  <mergeCells count="32">
    <mergeCell ref="C71:C72"/>
    <mergeCell ref="C61:C62"/>
    <mergeCell ref="B63:B65"/>
    <mergeCell ref="C63:C64"/>
    <mergeCell ref="C65:C66"/>
    <mergeCell ref="C67:C68"/>
    <mergeCell ref="C69:C70"/>
    <mergeCell ref="C59:C60"/>
    <mergeCell ref="C34:C35"/>
    <mergeCell ref="C36:C37"/>
    <mergeCell ref="C38:C39"/>
    <mergeCell ref="C43:C44"/>
    <mergeCell ref="C45:C46"/>
    <mergeCell ref="C47:C48"/>
    <mergeCell ref="C49:C50"/>
    <mergeCell ref="C51:C52"/>
    <mergeCell ref="C53:C54"/>
    <mergeCell ref="C55:C56"/>
    <mergeCell ref="C57:C58"/>
    <mergeCell ref="C20:C21"/>
    <mergeCell ref="C22:C23"/>
    <mergeCell ref="C24:C25"/>
    <mergeCell ref="C26:C27"/>
    <mergeCell ref="B28:B32"/>
    <mergeCell ref="C30:C31"/>
    <mergeCell ref="C32:C33"/>
    <mergeCell ref="C18:C19"/>
    <mergeCell ref="C6:C7"/>
    <mergeCell ref="C8:C9"/>
    <mergeCell ref="C10:C11"/>
    <mergeCell ref="C12:C13"/>
    <mergeCell ref="C14:C15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A33C2-B80B-4EB1-B1D7-1658E6996114}">
  <dimension ref="A1:G36"/>
  <sheetViews>
    <sheetView showGridLines="0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8" defaultRowHeight="15" customHeight="1" x14ac:dyDescent="0.15"/>
  <cols>
    <col min="1" max="1" width="23.5703125" style="1" customWidth="1"/>
    <col min="2" max="2" width="4.28515625" style="1" customWidth="1"/>
    <col min="3" max="3" width="27.85546875" style="1" customWidth="1"/>
    <col min="4" max="4" width="7.7109375" style="1" customWidth="1"/>
    <col min="5" max="7" width="8.7109375" style="1" customWidth="1"/>
    <col min="8" max="16384" width="8" style="1"/>
  </cols>
  <sheetData>
    <row r="1" spans="1:7" ht="15" customHeight="1" x14ac:dyDescent="0.15">
      <c r="E1" s="1" t="s">
        <v>283</v>
      </c>
    </row>
    <row r="3" spans="1:7" s="7" customFormat="1" ht="12.95" customHeight="1" x14ac:dyDescent="0.15">
      <c r="A3" s="164"/>
      <c r="B3" s="163"/>
      <c r="C3" s="163"/>
      <c r="D3" s="162"/>
      <c r="E3" s="161" t="s">
        <v>24</v>
      </c>
      <c r="F3" s="161" t="s">
        <v>25</v>
      </c>
      <c r="G3" s="161" t="s">
        <v>282</v>
      </c>
    </row>
    <row r="4" spans="1:7" s="7" customFormat="1" ht="15" customHeight="1" x14ac:dyDescent="0.15">
      <c r="A4" s="13" t="s">
        <v>257</v>
      </c>
      <c r="B4" s="62" t="s">
        <v>7</v>
      </c>
      <c r="C4" s="157" t="s">
        <v>0</v>
      </c>
      <c r="D4" s="160"/>
      <c r="E4" s="159">
        <v>1147</v>
      </c>
      <c r="F4" s="159">
        <v>6794</v>
      </c>
      <c r="G4" s="158">
        <v>34.383279364144833</v>
      </c>
    </row>
    <row r="5" spans="1:7" ht="15" customHeight="1" x14ac:dyDescent="0.15">
      <c r="A5" s="32" t="s">
        <v>256</v>
      </c>
      <c r="B5" s="25" t="s">
        <v>8</v>
      </c>
      <c r="C5" s="296" t="s">
        <v>253</v>
      </c>
      <c r="D5" s="134" t="s">
        <v>252</v>
      </c>
      <c r="E5" s="28">
        <v>578</v>
      </c>
      <c r="F5" s="28">
        <v>3410</v>
      </c>
      <c r="G5" s="98">
        <v>42.991202346041057</v>
      </c>
    </row>
    <row r="6" spans="1:7" ht="15" customHeight="1" x14ac:dyDescent="0.15">
      <c r="A6" s="32" t="s">
        <v>255</v>
      </c>
      <c r="B6" s="25" t="s">
        <v>9</v>
      </c>
      <c r="C6" s="295"/>
      <c r="D6" s="133" t="s">
        <v>251</v>
      </c>
      <c r="E6" s="37">
        <v>569</v>
      </c>
      <c r="F6" s="37">
        <v>3384</v>
      </c>
      <c r="G6" s="97">
        <v>25.709219858156029</v>
      </c>
    </row>
    <row r="7" spans="1:7" ht="15" customHeight="1" x14ac:dyDescent="0.15">
      <c r="A7" s="32" t="s">
        <v>254</v>
      </c>
      <c r="B7" s="25" t="s">
        <v>10</v>
      </c>
      <c r="C7" s="294" t="s">
        <v>250</v>
      </c>
      <c r="D7" s="134" t="s">
        <v>246</v>
      </c>
      <c r="E7" s="28">
        <v>534</v>
      </c>
      <c r="F7" s="28">
        <v>3321</v>
      </c>
      <c r="G7" s="98">
        <v>28.605841613971695</v>
      </c>
    </row>
    <row r="8" spans="1:7" ht="15" customHeight="1" x14ac:dyDescent="0.15">
      <c r="A8" s="13"/>
      <c r="B8" s="25"/>
      <c r="C8" s="295"/>
      <c r="D8" s="133" t="s">
        <v>245</v>
      </c>
      <c r="E8" s="37">
        <v>613</v>
      </c>
      <c r="F8" s="37">
        <v>3473</v>
      </c>
      <c r="G8" s="97">
        <v>39.907860639216814</v>
      </c>
    </row>
    <row r="9" spans="1:7" ht="15" customHeight="1" x14ac:dyDescent="0.15">
      <c r="A9" s="13"/>
      <c r="B9" s="25"/>
      <c r="C9" s="294" t="s">
        <v>249</v>
      </c>
      <c r="D9" s="134" t="s">
        <v>246</v>
      </c>
      <c r="E9" s="28">
        <v>974</v>
      </c>
      <c r="F9" s="28">
        <v>5757</v>
      </c>
      <c r="G9" s="98">
        <v>35.052978982108733</v>
      </c>
    </row>
    <row r="10" spans="1:7" ht="15" customHeight="1" x14ac:dyDescent="0.15">
      <c r="A10" s="13"/>
      <c r="B10" s="25"/>
      <c r="C10" s="295"/>
      <c r="D10" s="133" t="s">
        <v>245</v>
      </c>
      <c r="E10" s="37">
        <v>173</v>
      </c>
      <c r="F10" s="37">
        <v>1037</v>
      </c>
      <c r="G10" s="97">
        <v>30.665380906460943</v>
      </c>
    </row>
    <row r="11" spans="1:7" ht="15" customHeight="1" x14ac:dyDescent="0.15">
      <c r="A11" s="32"/>
      <c r="B11" s="25"/>
      <c r="C11" s="294" t="s">
        <v>248</v>
      </c>
      <c r="D11" s="131" t="s">
        <v>246</v>
      </c>
      <c r="E11" s="28">
        <v>440</v>
      </c>
      <c r="F11" s="28">
        <v>2650</v>
      </c>
      <c r="G11" s="98">
        <v>45.471698113207552</v>
      </c>
    </row>
    <row r="12" spans="1:7" ht="15" customHeight="1" x14ac:dyDescent="0.15">
      <c r="A12" s="32"/>
      <c r="B12" s="25"/>
      <c r="C12" s="295"/>
      <c r="D12" s="132" t="s">
        <v>245</v>
      </c>
      <c r="E12" s="37">
        <v>707</v>
      </c>
      <c r="F12" s="37">
        <v>4144</v>
      </c>
      <c r="G12" s="97">
        <v>27.292471042471046</v>
      </c>
    </row>
    <row r="13" spans="1:7" ht="15" customHeight="1" x14ac:dyDescent="0.15">
      <c r="A13" s="13"/>
      <c r="B13" s="25"/>
      <c r="C13" s="294" t="s">
        <v>247</v>
      </c>
      <c r="D13" s="131" t="s">
        <v>246</v>
      </c>
      <c r="E13" s="28">
        <v>103</v>
      </c>
      <c r="F13" s="28">
        <v>586</v>
      </c>
      <c r="G13" s="98">
        <v>43.003412969283275</v>
      </c>
    </row>
    <row r="14" spans="1:7" ht="15" customHeight="1" x14ac:dyDescent="0.15">
      <c r="A14" s="13"/>
      <c r="B14" s="135"/>
      <c r="C14" s="297"/>
      <c r="D14" s="129" t="s">
        <v>245</v>
      </c>
      <c r="E14" s="29">
        <v>1044</v>
      </c>
      <c r="F14" s="29">
        <v>6208</v>
      </c>
      <c r="G14" s="99">
        <v>33.569587628865975</v>
      </c>
    </row>
    <row r="15" spans="1:7" ht="15" customHeight="1" x14ac:dyDescent="0.15">
      <c r="A15" s="13"/>
      <c r="B15" s="149" t="s">
        <v>2</v>
      </c>
      <c r="C15" s="157" t="s">
        <v>0</v>
      </c>
      <c r="D15" s="156"/>
      <c r="E15" s="90">
        <v>603</v>
      </c>
      <c r="F15" s="90">
        <v>2340</v>
      </c>
      <c r="G15" s="219">
        <v>31.623931623931622</v>
      </c>
    </row>
    <row r="16" spans="1:7" ht="15" customHeight="1" x14ac:dyDescent="0.15">
      <c r="A16" s="13"/>
      <c r="B16" s="14" t="s">
        <v>3</v>
      </c>
      <c r="C16" s="296" t="s">
        <v>253</v>
      </c>
      <c r="D16" s="134" t="s">
        <v>252</v>
      </c>
      <c r="E16" s="28">
        <v>187</v>
      </c>
      <c r="F16" s="28">
        <v>793</v>
      </c>
      <c r="G16" s="98">
        <v>39.722572509457756</v>
      </c>
    </row>
    <row r="17" spans="1:7" ht="15" customHeight="1" x14ac:dyDescent="0.15">
      <c r="A17" s="13"/>
      <c r="B17" s="14" t="s">
        <v>4</v>
      </c>
      <c r="C17" s="295"/>
      <c r="D17" s="133" t="s">
        <v>251</v>
      </c>
      <c r="E17" s="37">
        <v>416</v>
      </c>
      <c r="F17" s="37">
        <v>1547</v>
      </c>
      <c r="G17" s="97">
        <v>27.472527472527474</v>
      </c>
    </row>
    <row r="18" spans="1:7" ht="15" customHeight="1" x14ac:dyDescent="0.15">
      <c r="A18" s="13"/>
      <c r="B18" s="14"/>
      <c r="C18" s="294" t="s">
        <v>250</v>
      </c>
      <c r="D18" s="134" t="s">
        <v>246</v>
      </c>
      <c r="E18" s="28">
        <v>165</v>
      </c>
      <c r="F18" s="28">
        <v>802</v>
      </c>
      <c r="G18" s="98">
        <v>34.039900249376558</v>
      </c>
    </row>
    <row r="19" spans="1:7" ht="15" customHeight="1" x14ac:dyDescent="0.15">
      <c r="A19" s="13"/>
      <c r="B19" s="14"/>
      <c r="C19" s="295"/>
      <c r="D19" s="133" t="s">
        <v>245</v>
      </c>
      <c r="E19" s="37">
        <v>438</v>
      </c>
      <c r="F19" s="37">
        <v>1538</v>
      </c>
      <c r="G19" s="97">
        <v>30.364109232769831</v>
      </c>
    </row>
    <row r="20" spans="1:7" ht="15" customHeight="1" x14ac:dyDescent="0.15">
      <c r="A20" s="13"/>
      <c r="B20" s="14"/>
      <c r="C20" s="294" t="s">
        <v>249</v>
      </c>
      <c r="D20" s="134" t="s">
        <v>246</v>
      </c>
      <c r="E20" s="28">
        <v>349</v>
      </c>
      <c r="F20" s="28">
        <v>1521</v>
      </c>
      <c r="G20" s="98">
        <v>35.239973701512163</v>
      </c>
    </row>
    <row r="21" spans="1:7" ht="15" customHeight="1" x14ac:dyDescent="0.15">
      <c r="A21" s="13"/>
      <c r="B21" s="14"/>
      <c r="C21" s="295"/>
      <c r="D21" s="133" t="s">
        <v>245</v>
      </c>
      <c r="E21" s="37">
        <v>254</v>
      </c>
      <c r="F21" s="37">
        <v>819</v>
      </c>
      <c r="G21" s="97">
        <v>24.908424908424909</v>
      </c>
    </row>
    <row r="22" spans="1:7" ht="15" customHeight="1" x14ac:dyDescent="0.15">
      <c r="A22" s="13"/>
      <c r="B22" s="14"/>
      <c r="C22" s="294" t="s">
        <v>258</v>
      </c>
      <c r="D22" s="131" t="s">
        <v>246</v>
      </c>
      <c r="E22" s="28">
        <v>117</v>
      </c>
      <c r="F22" s="28">
        <v>562</v>
      </c>
      <c r="G22" s="98">
        <v>40.213523131672595</v>
      </c>
    </row>
    <row r="23" spans="1:7" ht="15" customHeight="1" x14ac:dyDescent="0.15">
      <c r="A23" s="13"/>
      <c r="B23" s="14"/>
      <c r="C23" s="295"/>
      <c r="D23" s="132" t="s">
        <v>245</v>
      </c>
      <c r="E23" s="37">
        <v>486</v>
      </c>
      <c r="F23" s="37">
        <v>1778</v>
      </c>
      <c r="G23" s="97">
        <v>28.908886389201349</v>
      </c>
    </row>
    <row r="24" spans="1:7" ht="15" customHeight="1" x14ac:dyDescent="0.15">
      <c r="A24" s="13"/>
      <c r="B24" s="14"/>
      <c r="C24" s="294" t="s">
        <v>247</v>
      </c>
      <c r="D24" s="131" t="s">
        <v>246</v>
      </c>
      <c r="E24" s="144">
        <v>56</v>
      </c>
      <c r="F24" s="144">
        <v>216</v>
      </c>
      <c r="G24" s="218">
        <v>42.592592592592595</v>
      </c>
    </row>
    <row r="25" spans="1:7" ht="15" customHeight="1" x14ac:dyDescent="0.15">
      <c r="A25" s="13"/>
      <c r="B25" s="16"/>
      <c r="C25" s="297"/>
      <c r="D25" s="129" t="s">
        <v>245</v>
      </c>
      <c r="E25" s="29">
        <v>547</v>
      </c>
      <c r="F25" s="29">
        <v>2124</v>
      </c>
      <c r="G25" s="99">
        <v>30.508474576271187</v>
      </c>
    </row>
    <row r="26" spans="1:7" ht="15" customHeight="1" x14ac:dyDescent="0.15">
      <c r="A26" s="13"/>
      <c r="B26" s="281" t="s">
        <v>5</v>
      </c>
      <c r="C26" s="157" t="s">
        <v>0</v>
      </c>
      <c r="D26" s="156"/>
      <c r="E26" s="90">
        <v>698</v>
      </c>
      <c r="F26" s="90">
        <v>2468</v>
      </c>
      <c r="G26" s="219">
        <v>23.66288492706645</v>
      </c>
    </row>
    <row r="27" spans="1:7" ht="15" customHeight="1" x14ac:dyDescent="0.15">
      <c r="A27" s="13"/>
      <c r="B27" s="282"/>
      <c r="C27" s="294" t="s">
        <v>253</v>
      </c>
      <c r="D27" s="134" t="s">
        <v>252</v>
      </c>
      <c r="E27" s="28">
        <v>158</v>
      </c>
      <c r="F27" s="28">
        <v>675</v>
      </c>
      <c r="G27" s="98">
        <v>38.370370370370374</v>
      </c>
    </row>
    <row r="28" spans="1:7" ht="15" customHeight="1" x14ac:dyDescent="0.15">
      <c r="A28" s="13"/>
      <c r="B28" s="282"/>
      <c r="C28" s="295"/>
      <c r="D28" s="133" t="s">
        <v>251</v>
      </c>
      <c r="E28" s="37">
        <v>540</v>
      </c>
      <c r="F28" s="37">
        <v>1793</v>
      </c>
      <c r="G28" s="97">
        <v>18.126045733407697</v>
      </c>
    </row>
    <row r="29" spans="1:7" ht="15" customHeight="1" x14ac:dyDescent="0.15">
      <c r="A29" s="13"/>
      <c r="B29" s="282"/>
      <c r="C29" s="294" t="s">
        <v>250</v>
      </c>
      <c r="D29" s="134" t="s">
        <v>246</v>
      </c>
      <c r="E29" s="28">
        <v>210</v>
      </c>
      <c r="F29" s="28">
        <v>831</v>
      </c>
      <c r="G29" s="98">
        <v>23.104693140794225</v>
      </c>
    </row>
    <row r="30" spans="1:7" ht="15" customHeight="1" x14ac:dyDescent="0.15">
      <c r="A30" s="13"/>
      <c r="B30" s="282"/>
      <c r="C30" s="295"/>
      <c r="D30" s="133" t="s">
        <v>245</v>
      </c>
      <c r="E30" s="37">
        <v>488</v>
      </c>
      <c r="F30" s="37">
        <v>1637</v>
      </c>
      <c r="G30" s="97">
        <v>23.946243127672574</v>
      </c>
    </row>
    <row r="31" spans="1:7" ht="15" customHeight="1" x14ac:dyDescent="0.15">
      <c r="A31" s="13"/>
      <c r="B31" s="128"/>
      <c r="C31" s="294" t="s">
        <v>249</v>
      </c>
      <c r="D31" s="134" t="s">
        <v>246</v>
      </c>
      <c r="E31" s="28">
        <v>338</v>
      </c>
      <c r="F31" s="28">
        <v>1316</v>
      </c>
      <c r="G31" s="98">
        <v>28.951367781155014</v>
      </c>
    </row>
    <row r="32" spans="1:7" ht="15" customHeight="1" x14ac:dyDescent="0.15">
      <c r="A32" s="13"/>
      <c r="B32" s="128"/>
      <c r="C32" s="295"/>
      <c r="D32" s="133" t="s">
        <v>245</v>
      </c>
      <c r="E32" s="37">
        <v>360</v>
      </c>
      <c r="F32" s="37">
        <v>1152</v>
      </c>
      <c r="G32" s="97">
        <v>17.621527777777779</v>
      </c>
    </row>
    <row r="33" spans="1:7" ht="15" customHeight="1" x14ac:dyDescent="0.15">
      <c r="A33" s="13"/>
      <c r="B33" s="128"/>
      <c r="C33" s="294" t="s">
        <v>248</v>
      </c>
      <c r="D33" s="131" t="s">
        <v>246</v>
      </c>
      <c r="E33" s="28">
        <v>107</v>
      </c>
      <c r="F33" s="28">
        <v>448</v>
      </c>
      <c r="G33" s="98">
        <v>35.044642857142854</v>
      </c>
    </row>
    <row r="34" spans="1:7" ht="15" customHeight="1" x14ac:dyDescent="0.15">
      <c r="A34" s="13"/>
      <c r="B34" s="128"/>
      <c r="C34" s="295"/>
      <c r="D34" s="132" t="s">
        <v>245</v>
      </c>
      <c r="E34" s="37">
        <v>591</v>
      </c>
      <c r="F34" s="37">
        <v>2020</v>
      </c>
      <c r="G34" s="38">
        <v>21.138613861386137</v>
      </c>
    </row>
    <row r="35" spans="1:7" ht="15" customHeight="1" x14ac:dyDescent="0.15">
      <c r="A35" s="13"/>
      <c r="B35" s="128"/>
      <c r="C35" s="294" t="s">
        <v>247</v>
      </c>
      <c r="D35" s="131" t="s">
        <v>246</v>
      </c>
      <c r="E35" s="28">
        <v>48</v>
      </c>
      <c r="F35" s="28">
        <v>159</v>
      </c>
      <c r="G35" s="15">
        <v>28.30188679245283</v>
      </c>
    </row>
    <row r="36" spans="1:7" ht="15" customHeight="1" x14ac:dyDescent="0.15">
      <c r="A36" s="130"/>
      <c r="B36" s="77"/>
      <c r="C36" s="297"/>
      <c r="D36" s="129" t="s">
        <v>245</v>
      </c>
      <c r="E36" s="29">
        <v>650</v>
      </c>
      <c r="F36" s="29">
        <v>2309</v>
      </c>
      <c r="G36" s="9">
        <v>23.343438718059765</v>
      </c>
    </row>
  </sheetData>
  <mergeCells count="16">
    <mergeCell ref="C31:C32"/>
    <mergeCell ref="C33:C34"/>
    <mergeCell ref="C35:C36"/>
    <mergeCell ref="C18:C19"/>
    <mergeCell ref="C20:C21"/>
    <mergeCell ref="C22:C23"/>
    <mergeCell ref="C24:C25"/>
    <mergeCell ref="B26:B30"/>
    <mergeCell ref="C27:C28"/>
    <mergeCell ref="C29:C30"/>
    <mergeCell ref="C5:C6"/>
    <mergeCell ref="C7:C8"/>
    <mergeCell ref="C9:C10"/>
    <mergeCell ref="C11:C12"/>
    <mergeCell ref="C13:C14"/>
    <mergeCell ref="C16:C17"/>
  </mergeCells>
  <phoneticPr fontId="9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41</vt:i4>
      </vt:variant>
    </vt:vector>
  </HeadingPairs>
  <TitlesOfParts>
    <vt:vector size="62" baseType="lpstr">
      <vt:lpstr>Index</vt:lpstr>
      <vt:lpstr>1-1(1)</vt:lpstr>
      <vt:lpstr>1-1(2)</vt:lpstr>
      <vt:lpstr>1-2</vt:lpstr>
      <vt:lpstr>1-3</vt:lpstr>
      <vt:lpstr>1-4</vt:lpstr>
      <vt:lpstr>2-1</vt:lpstr>
      <vt:lpstr>2-2</vt:lpstr>
      <vt:lpstr>2-3</vt:lpstr>
      <vt:lpstr>2-4</vt:lpstr>
      <vt:lpstr>2-5</vt:lpstr>
      <vt:lpstr>3-1</vt:lpstr>
      <vt:lpstr>3-2</vt:lpstr>
      <vt:lpstr>3-3</vt:lpstr>
      <vt:lpstr>3-4</vt:lpstr>
      <vt:lpstr>4-1(1)</vt:lpstr>
      <vt:lpstr>4-1(2)</vt:lpstr>
      <vt:lpstr>4-2(1)</vt:lpstr>
      <vt:lpstr>4-2(2)</vt:lpstr>
      <vt:lpstr>4-3(1)</vt:lpstr>
      <vt:lpstr>4-3(2)</vt:lpstr>
      <vt:lpstr>'1-1(1)'!Print_Area</vt:lpstr>
      <vt:lpstr>'1-1(2)'!Print_Area</vt:lpstr>
      <vt:lpstr>'1-2'!Print_Area</vt:lpstr>
      <vt:lpstr>'1-3'!Print_Area</vt:lpstr>
      <vt:lpstr>'1-4'!Print_Area</vt:lpstr>
      <vt:lpstr>'2-1'!Print_Area</vt:lpstr>
      <vt:lpstr>'2-2'!Print_Area</vt:lpstr>
      <vt:lpstr>'2-3'!Print_Area</vt:lpstr>
      <vt:lpstr>'2-4'!Print_Area</vt:lpstr>
      <vt:lpstr>'2-5'!Print_Area</vt:lpstr>
      <vt:lpstr>'3-1'!Print_Area</vt:lpstr>
      <vt:lpstr>'3-2'!Print_Area</vt:lpstr>
      <vt:lpstr>'3-3'!Print_Area</vt:lpstr>
      <vt:lpstr>'3-4'!Print_Area</vt:lpstr>
      <vt:lpstr>'4-1(1)'!Print_Area</vt:lpstr>
      <vt:lpstr>'4-1(2)'!Print_Area</vt:lpstr>
      <vt:lpstr>'4-2(1)'!Print_Area</vt:lpstr>
      <vt:lpstr>'4-2(2)'!Print_Area</vt:lpstr>
      <vt:lpstr>'4-3(1)'!Print_Area</vt:lpstr>
      <vt:lpstr>'4-3(2)'!Print_Area</vt:lpstr>
      <vt:lpstr>Index!Print_Area</vt:lpstr>
      <vt:lpstr>'1-1(1)'!Print_Titles</vt:lpstr>
      <vt:lpstr>'1-1(2)'!Print_Titles</vt:lpstr>
      <vt:lpstr>'1-2'!Print_Titles</vt:lpstr>
      <vt:lpstr>'1-3'!Print_Titles</vt:lpstr>
      <vt:lpstr>'1-4'!Print_Titles</vt:lpstr>
      <vt:lpstr>'2-1'!Print_Titles</vt:lpstr>
      <vt:lpstr>'2-2'!Print_Titles</vt:lpstr>
      <vt:lpstr>'2-3'!Print_Titles</vt:lpstr>
      <vt:lpstr>'2-4'!Print_Titles</vt:lpstr>
      <vt:lpstr>'2-5'!Print_Titles</vt:lpstr>
      <vt:lpstr>'3-1'!Print_Titles</vt:lpstr>
      <vt:lpstr>'3-2'!Print_Titles</vt:lpstr>
      <vt:lpstr>'3-3'!Print_Titles</vt:lpstr>
      <vt:lpstr>'3-4'!Print_Titles</vt:lpstr>
      <vt:lpstr>'4-1(1)'!Print_Titles</vt:lpstr>
      <vt:lpstr>'4-1(2)'!Print_Titles</vt:lpstr>
      <vt:lpstr>'4-2(1)'!Print_Titles</vt:lpstr>
      <vt:lpstr>'4-2(2)'!Print_Titles</vt:lpstr>
      <vt:lpstr>'4-3(1)'!Print_Titles</vt:lpstr>
      <vt:lpstr>'4-3(2)'!Print_Titles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2023-04-05T02:48:18Z</cp:lastPrinted>
  <dcterms:created xsi:type="dcterms:W3CDTF">2021-12-19T05:19:30Z</dcterms:created>
  <dcterms:modified xsi:type="dcterms:W3CDTF">2023-04-05T02:59:50Z</dcterms:modified>
</cp:coreProperties>
</file>